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GESTION\DATOS\PENSIONES\2023\junio proximo\"/>
    </mc:Choice>
  </mc:AlternateContent>
  <xr:revisionPtr revIDLastSave="0" documentId="13_ncr:1_{D16A3EBE-2335-4B66-B72F-559E2C9F6DA3}" xr6:coauthVersionLast="47" xr6:coauthVersionMax="47" xr10:uidLastSave="{00000000-0000-0000-0000-000000000000}"/>
  <bookViews>
    <workbookView xWindow="-20610" yWindow="1995" windowWidth="20730" windowHeight="11310" tabRatio="779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31" r:id="rId10"/>
    <sheet name="Número pensiones (O-FM)" sheetId="32" r:id="rId11"/>
    <sheet name="Evolución y pensión media" sheetId="16" r:id="rId12"/>
    <sheet name="Minimos prov" sheetId="23" r:id="rId13"/>
    <sheet name="Brecha de Género" sheetId="29" r:id="rId14"/>
    <sheet name="Pensionistas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_xlnm._FilterDatabase" localSheetId="10" hidden="1">'Número pensiones (O-FM)'!$P$12:$P$38</definedName>
    <definedName name="a" localSheetId="13">#REF!</definedName>
    <definedName name="a" localSheetId="3">#REF!</definedName>
    <definedName name="a" localSheetId="9">#REF!</definedName>
    <definedName name="a" localSheetId="10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Género'!$B$2:$M$75</definedName>
    <definedName name="_xlnm.Print_Area" localSheetId="3">'Clase, género y edad'!$B$1:$R$80</definedName>
    <definedName name="_xlnm.Print_Area" localSheetId="2">'Distrib - regím. Altas nuevas'!$B$1:$U$44</definedName>
    <definedName name="_xlnm.Print_Area" localSheetId="11">'Evolución y pensión media'!$B$3:$J$90</definedName>
    <definedName name="_xlnm.Print_Area" localSheetId="5">'Importe €'!$B$1:$I$83</definedName>
    <definedName name="_xlnm.Print_Area" localSheetId="1">Indice!$B$2:$I$26</definedName>
    <definedName name="_xlnm.Print_Area" localSheetId="12">'Minimos prov'!$B$2:$G$68</definedName>
    <definedName name="_xlnm.Print_Area" localSheetId="4">'Nº pens. por clases'!$B$1:$I$83</definedName>
    <definedName name="_xlnm.Print_Area" localSheetId="9">'Número pensiones (IP-J-V)'!$B$3:$K$91</definedName>
    <definedName name="_xlnm.Print_Area" localSheetId="10">'Número pensiones (O-FM)'!$B$3:$K$91</definedName>
    <definedName name="_xlnm.Print_Area" localSheetId="6">'P. Media €'!$B$1:$I$83</definedName>
    <definedName name="_xlnm.Print_Area" localSheetId="8">'Pensión media (nuevas altas)'!$A$1:$F$44</definedName>
    <definedName name="_xlnm.Print_Area" localSheetId="7">'Pensiones - mínimos'!$A$1:$G$31</definedName>
    <definedName name="_xlnm.Print_Area" localSheetId="14">Pensionistas!$B$1:$I$28</definedName>
    <definedName name="_xlnm.Print_Area" localSheetId="0">Portada!$A$2:$F$51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AM_NUMERO" localSheetId="14">Pensionistas!#REF!</definedName>
    <definedName name="FAM_NUMERO">'Distrib - regím. Altas nuevas'!$K$32</definedName>
    <definedName name="FAM_PENSION_MEDIA" localSheetId="14">Pensionistas!#REF!</definedName>
    <definedName name="FAM_PENSION_MEDIA">'Distrib - regím. Altas nuevas'!$O$32</definedName>
    <definedName name="FAMILIARES_NUMERO" localSheetId="14">Pensionistas!#REF!</definedName>
    <definedName name="FAMILIARES_NUMERO">'Distrib - regím. Altas nuevas'!$K$32</definedName>
    <definedName name="FAMILIARES_PENSION_MEDIA" localSheetId="14">Pensionistas!#REF!</definedName>
    <definedName name="FAMILIARES_PENSION_MEDIA">'Distrib - regím. Altas nuevas'!$O$32</definedName>
    <definedName name="FFAMILI_TOTAL" localSheetId="13">#REF!</definedName>
    <definedName name="FFAMILI_TOTAL" localSheetId="9">#REF!</definedName>
    <definedName name="FFAMILI_TOTAL" localSheetId="10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IP_NUMERO" localSheetId="14">Pensionistas!$D$17</definedName>
    <definedName name="IP_NUMERO">'Distrib - regím. Altas nuevas'!$E$16</definedName>
    <definedName name="IP_PENSION_MEDIA" localSheetId="14">Pensionistas!#REF!</definedName>
    <definedName name="IP_PENSION_MEDIA">'Distrib - regím. Altas nuevas'!$I$16</definedName>
    <definedName name="JUB_NUMERO" localSheetId="14">Pensionistas!#REF!</definedName>
    <definedName name="JUB_NUMERO">'Distrib - regím. Altas nuevas'!$K$16</definedName>
    <definedName name="JUB_PENSION_MEDIA" localSheetId="14">Pensionistas!#REF!</definedName>
    <definedName name="JUB_PENSION_MEDIA">'Distrib - regím. Altas nuevas'!$O$16</definedName>
    <definedName name="Macro1" localSheetId="13">#REF!</definedName>
    <definedName name="Macro1" localSheetId="1">#REF!</definedName>
    <definedName name="Macro1" localSheetId="9">#REF!</definedName>
    <definedName name="Macro1" localSheetId="10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ORF_NUMERO" localSheetId="14">Pensionistas!$D$25</definedName>
    <definedName name="ORF_NUMERO">'Distrib - regím. Altas nuevas'!$E$32</definedName>
    <definedName name="ORF_PENSION_MEDIA" localSheetId="14">Pensionistas!#REF!</definedName>
    <definedName name="ORF_PENSION_MEDIA">'Distrib - regím. Altas nuevas'!$I$32</definedName>
    <definedName name="ORFANDAD_NUMERO" localSheetId="14">Pensionistas!$D$25</definedName>
    <definedName name="ORFANDAD_NUMERO">'Distrib - regím. Altas nuevas'!$E$32</definedName>
    <definedName name="ORFANDAD_PENSION_MEDIA" localSheetId="14">Pensionistas!#REF!</definedName>
    <definedName name="ORFANDAD_PENSION_MEDIA">'Distrib - regím. Altas nuevas'!$I$32</definedName>
    <definedName name="ppp" localSheetId="13">#REF!</definedName>
    <definedName name="ppp" localSheetId="9">#REF!</definedName>
    <definedName name="ppp" localSheetId="10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OTAL_NUMERO" localSheetId="14">Pensionistas!#REF!</definedName>
    <definedName name="TOTAL_NUMERO">'Distrib - regím. Altas nuevas'!$Q$32</definedName>
    <definedName name="TOTAL_PENSION_MEDIA" localSheetId="14">Pensionistas!#REF!</definedName>
    <definedName name="TOTAL_PENSION_MEDIA">'Distrib - regím. Altas nuevas'!$U$32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_NUMERO" localSheetId="14">Pensionistas!#REF!</definedName>
    <definedName name="VIUD_NUMERO">'Distrib - regím. Altas nuevas'!$Q$16</definedName>
    <definedName name="VIUD_PENSION_MEDIA" localSheetId="14">Pensionistas!#REF!</definedName>
    <definedName name="VIUD_PENSION_MEDIA">'Distrib - regím. Altas nuevas'!$U$16</definedName>
    <definedName name="VIUDE_ORFAN" localSheetId="13">#REF!</definedName>
    <definedName name="VIUDE_ORFAN" localSheetId="3">#REF!</definedName>
    <definedName name="VIUDE_ORFAN" localSheetId="9">#REF!</definedName>
    <definedName name="VIUDE_ORFAN" localSheetId="10">#REF!</definedName>
    <definedName name="VIUDE_ORFAN">#REF!</definedName>
    <definedName name="Z_095303A4_F530_4C5F_9C72_91CCE7168F23_.wvu.Cols" localSheetId="10" hidden="1">'Número pensiones (O-FM)'!$F:$G,'Número pensiones (O-FM)'!$J:$K,'Número pensiones (O-FM)'!$N:$O</definedName>
    <definedName name="Z_095303A4_F530_4C5F_9C72_91CCE7168F23_.wvu.FilterData" localSheetId="10" hidden="1">'Número pensiones (O-FM)'!$G$11:$O$11</definedName>
    <definedName name="Z_095303A4_F530_4C5F_9C72_91CCE7168F23_.wvu.Rows" localSheetId="9" hidden="1">'Número pensiones (IP-J-V)'!$10:$10,'Número pensiones (IP-J-V)'!$20:$20,'Número pensiones (IP-J-V)'!$25:$25,'Número pensiones (IP-J-V)'!$27:$27,'Número pensiones (IP-J-V)'!$29:$29,'Número pensiones (IP-J-V)'!$33:$33,'Número pensiones (IP-J-V)'!$35:$35,'Número pensiones (IP-J-V)'!$46:$46,'Número pensiones (IP-J-V)'!$53:$53,'Número pensiones (IP-J-V)'!$59:$59,'Número pensiones (IP-J-V)'!$64:$64,'Número pensiones (IP-J-V)'!$68:$68,'Número pensiones (IP-J-V)'!$74:$74,'Número pensiones (IP-J-V)'!$76:$76,'Número pensiones (IP-J-V)'!$78:$78,'Número pensiones (IP-J-V)'!$80:$80,'Número pensiones (IP-J-V)'!$85:$85,'Número pensiones (IP-J-V)'!$87:$87,'Número pensiones (IP-J-V)'!$90:$90</definedName>
    <definedName name="Z_095303A4_F530_4C5F_9C72_91CCE7168F23_.wvu.Rows" localSheetId="10" hidden="1">'Número pensiones (O-FM)'!$10:$10,'Número pensiones (O-FM)'!$20:$20,'Número pensiones (O-FM)'!$25:$25,'Número pensiones (O-FM)'!$27:$27,'Número pensiones (O-FM)'!$29:$29,'Número pensiones (O-FM)'!$33:$33,'Número pensiones (O-FM)'!$35:$35,'Número pensiones (O-FM)'!$46:$46,'Número pensiones (O-FM)'!$53:$53,'Número pensiones (O-FM)'!$59:$59,'Número pensiones (O-FM)'!$64:$64,'Número pensiones (O-FM)'!$68:$68,'Número pensiones (O-FM)'!$74:$74,'Número pensiones (O-FM)'!$76:$76,'Número pensiones (O-FM)'!$78:$78,'Número pensiones (O-FM)'!$80:$80,'Número pensiones (O-FM)'!$85:$85,'Número pensiones (O-FM)'!$87:$87,'Número pensiones (O-FM)'!$90:$90</definedName>
    <definedName name="Z_C90E6D43_8625_4133_AC85_82C4D77BFFB6_.wvu.FilterData" localSheetId="10" hidden="1">'Número pensiones (O-FM)'!$G$11:$O$11</definedName>
    <definedName name="Z_C90E6D43_8625_4133_AC85_82C4D77BFFB6_.wvu.Rows" localSheetId="9" hidden="1">'Número pensiones (IP-J-V)'!$10:$10,'Número pensiones (IP-J-V)'!$20:$20,'Número pensiones (IP-J-V)'!$25:$25,'Número pensiones (IP-J-V)'!$27:$27,'Número pensiones (IP-J-V)'!$29:$29,'Número pensiones (IP-J-V)'!$33:$33,'Número pensiones (IP-J-V)'!$35:$35,'Número pensiones (IP-J-V)'!$46:$46,'Número pensiones (IP-J-V)'!$53:$53,'Número pensiones (IP-J-V)'!$59:$59,'Número pensiones (IP-J-V)'!$64:$64,'Número pensiones (IP-J-V)'!$68:$68,'Número pensiones (IP-J-V)'!$74:$74,'Número pensiones (IP-J-V)'!$76:$76,'Número pensiones (IP-J-V)'!$78:$78,'Número pensiones (IP-J-V)'!$80:$80,'Número pensiones (IP-J-V)'!$85:$85,'Número pensiones (IP-J-V)'!$87:$87,'Número pensiones (IP-J-V)'!$90:$90</definedName>
    <definedName name="Z_C90E6D43_8625_4133_AC85_82C4D77BFFB6_.wvu.Rows" localSheetId="10" hidden="1">'Número pensiones (O-FM)'!$10:$10,'Número pensiones (O-FM)'!$20:$20,'Número pensiones (O-FM)'!$25:$25,'Número pensiones (O-FM)'!$27:$27,'Número pensiones (O-FM)'!$29:$29,'Número pensiones (O-FM)'!$33:$33,'Número pensiones (O-FM)'!$35:$35,'Número pensiones (O-FM)'!$46:$46,'Número pensiones (O-FM)'!$53:$53,'Número pensiones (O-FM)'!$59:$59,'Número pensiones (O-FM)'!$64:$64,'Número pensiones (O-FM)'!$68:$68,'Número pensiones (O-FM)'!$74:$74,'Número pensiones (O-FM)'!$76:$76,'Número pensiones (O-FM)'!$78:$78,'Número pensiones (O-FM)'!$80:$80,'Número pensiones (O-FM)'!$85:$85,'Número pensiones (O-FM)'!$87:$87,'Número pensiones (O-FM)'!$90:$90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5" i="29" l="1"/>
  <c r="L4" i="30"/>
  <c r="B5" i="16"/>
  <c r="E68" i="23"/>
  <c r="F68" i="23"/>
  <c r="G68" i="23"/>
  <c r="C39" i="25"/>
  <c r="D39" i="25"/>
  <c r="E39" i="25"/>
  <c r="F39" i="25"/>
  <c r="I51" i="30"/>
  <c r="G51" i="30"/>
  <c r="E51" i="30"/>
  <c r="C22" i="25" l="1"/>
  <c r="T52" i="30"/>
  <c r="E25" i="30"/>
  <c r="G25" i="30"/>
  <c r="H25" i="30"/>
  <c r="I25" i="30"/>
  <c r="D22" i="25"/>
  <c r="E22" i="25"/>
  <c r="F22" i="25"/>
  <c r="D37" i="25"/>
  <c r="E37" i="25"/>
  <c r="F37" i="25"/>
  <c r="D38" i="25"/>
  <c r="E38" i="25"/>
  <c r="F38" i="25"/>
  <c r="C37" i="25"/>
  <c r="C38" i="25"/>
  <c r="C12" i="27" l="1"/>
  <c r="C14" i="27" s="1"/>
  <c r="D68" i="23" s="1"/>
  <c r="D6" i="27" l="1"/>
  <c r="D7" i="27"/>
  <c r="D8" i="27"/>
  <c r="D9" i="27"/>
  <c r="D10" i="27"/>
  <c r="D11" i="27"/>
  <c r="D13" i="27" l="1"/>
  <c r="C48" i="27" s="1"/>
  <c r="C43" i="27"/>
  <c r="C45" i="27"/>
  <c r="C46" i="27"/>
  <c r="C47" i="27"/>
  <c r="C42" i="27"/>
  <c r="D12" i="27" l="1"/>
  <c r="C41" i="27"/>
  <c r="C44" i="27"/>
  <c r="C49" i="27" s="1"/>
  <c r="E45" i="27" l="1"/>
  <c r="C50" i="27"/>
  <c r="D45" i="27"/>
  <c r="F40" i="25"/>
  <c r="E40" i="25"/>
  <c r="D40" i="25"/>
  <c r="C40" i="25"/>
  <c r="F36" i="25"/>
  <c r="E36" i="25"/>
  <c r="D36" i="25"/>
  <c r="C36" i="25"/>
  <c r="F35" i="25"/>
  <c r="E35" i="25"/>
  <c r="D35" i="25"/>
  <c r="C35" i="25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  <c r="F25" i="25"/>
  <c r="E25" i="25"/>
  <c r="D25" i="25"/>
  <c r="C25" i="25"/>
</calcChain>
</file>

<file path=xl/sharedStrings.xml><?xml version="1.0" encoding="utf-8"?>
<sst xmlns="http://schemas.openxmlformats.org/spreadsheetml/2006/main" count="943" uniqueCount="232">
  <si>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</si>
  <si>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</si>
  <si>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</si>
  <si>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</si>
  <si>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</si>
  <si>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</si>
  <si>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</si>
  <si>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</si>
  <si>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</si>
  <si>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</si>
  <si>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</si>
  <si>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</si>
  <si>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</si>
  <si>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</si>
  <si>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</si>
  <si>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</si>
  <si>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</si>
  <si>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</si>
  <si>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</si>
  <si>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</si>
  <si>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</si>
  <si>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</si>
  <si>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</si>
  <si>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</si>
  <si>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</si>
  <si>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</si>
  <si>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</si>
  <si>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</si>
  <si>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</si>
  <si>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</si>
  <si>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</si>
  <si>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</si>
  <si>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</si>
  <si>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</si>
  <si>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</si>
  <si>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</si>
  <si>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</si>
  <si>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</si>
  <si>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</si>
  <si>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</si>
  <si>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</si>
  <si>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</si>
  <si>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</si>
  <si>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</si>
  <si>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</si>
  <si>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</si>
  <si>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</si>
  <si>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</si>
  <si>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</si>
  <si>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</si>
  <si>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</si>
  <si>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</si>
  <si>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</si>
  <si>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</si>
  <si>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</si>
  <si>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</si>
  <si>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</si>
  <si>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</si>
  <si>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</si>
  <si>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</si>
  <si>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</si>
  <si>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</si>
  <si>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</si>
  <si>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</si>
  <si>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</si>
  <si>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</si>
  <si>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</si>
  <si>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</si>
  <si>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</si>
  <si>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</si>
  <si>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</si>
  <si>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</si>
  <si>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</si>
  <si>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</si>
  <si>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</si>
  <si>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</si>
  <si>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</si>
  <si>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</si>
  <si>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</si>
  <si>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</si>
  <si>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</si>
  <si>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</si>
  <si>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</si>
  <si>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</si>
  <si>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</si>
  <si>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</si>
  <si>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</si>
  <si>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</si>
  <si>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</si>
  <si>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</si>
  <si>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</si>
  <si>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</si>
  <si>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</si>
  <si>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</si>
  <si>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</si>
  <si>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</si>
  <si>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</si>
  <si>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</si>
  <si>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</si>
  <si>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</si>
  <si>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</si>
  <si>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</si>
  <si>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</si>
  <si>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</si>
  <si>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>ORFANDAD</t>
  </si>
  <si>
    <t>FAVOR DE FAMILIARES</t>
  </si>
  <si>
    <t>EVOLUCIÓN DEL NÚMERO DE PENSIONES Y DE LA PENSIÓN MEDIA</t>
  </si>
  <si>
    <t>NÚMERO DE PENSIONES</t>
  </si>
  <si>
    <t>NÚMERO DE PENSIONES POR CLASE DE PENSIÓN</t>
  </si>
  <si>
    <t>Pensiones en vigor a día 1 de cada mes</t>
  </si>
  <si>
    <t>PERIODO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</si>
  <si>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</si>
  <si>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</si>
  <si>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</si>
  <si>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</si>
  <si>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</si>
  <si>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</si>
  <si>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</si>
  <si>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</si>
  <si>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</si>
  <si>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</si>
  <si>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</si>
  <si>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</si>
  <si>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</si>
  <si>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</si>
  <si>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</si>
  <si>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</si>
  <si>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Datos anuales a diciembre de cada año.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</si>
  <si>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</si>
  <si>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</si>
  <si>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</si>
  <si>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</si>
  <si>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</si>
  <si>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</si>
  <si>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</si>
  <si>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</si>
  <si>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</si>
  <si>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</si>
  <si>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</si>
  <si>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</si>
  <si>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</si>
  <si>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</si>
  <si>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</si>
  <si>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</si>
  <si>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</si>
  <si>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</si>
  <si>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</si>
  <si>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</si>
  <si>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</si>
  <si>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</si>
  <si>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</si>
  <si>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</si>
  <si>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</si>
  <si>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</si>
  <si>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</si>
  <si>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</si>
  <si>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</si>
  <si>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</si>
  <si>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</si>
  <si>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</si>
  <si>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</si>
  <si>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</si>
  <si>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</si>
  <si>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</si>
  <si>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</si>
  <si>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</si>
  <si>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</si>
  <si>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</si>
  <si>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</si>
  <si>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</si>
  <si>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</si>
  <si>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</si>
  <si>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Pensiones en vigor por clase, género y grupos de edad. Total sistema</t>
  </si>
  <si>
    <t>Pensiones en vigor por clase, género y grupos de edad. Total sistema.</t>
  </si>
  <si>
    <t>Portada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</si>
  <si>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</si>
  <si>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</si>
  <si>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</si>
  <si>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</si>
  <si>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</si>
  <si>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</si>
  <si>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</si>
  <si>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</si>
  <si>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</si>
  <si>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 xml:space="preserve">Total </t>
  </si>
  <si>
    <t>Pensionistas</t>
  </si>
  <si>
    <t>MUJERES</t>
  </si>
  <si>
    <t>HOMBRES</t>
  </si>
  <si>
    <t>NÚMERO DE PENSIONISTAS</t>
  </si>
  <si>
    <t>Pensiones / Pensionista</t>
  </si>
  <si>
    <t>POR COMUNIDAD AUTÓNOMA</t>
  </si>
  <si>
    <t>CEUTA</t>
  </si>
  <si>
    <t>MELILLA</t>
  </si>
  <si>
    <t>PENSIONISTAS</t>
  </si>
  <si>
    <r>
      <t xml:space="preserve">AMBOS SEXOS </t>
    </r>
    <r>
      <rPr>
        <b/>
        <vertAlign val="superscript"/>
        <sz val="11"/>
        <rFont val="Calibri"/>
        <family val="2"/>
        <scheme val="minor"/>
      </rPr>
      <t>(1)</t>
    </r>
  </si>
  <si>
    <r>
      <t xml:space="preserve">POR CLASE DE PENSIÓN </t>
    </r>
    <r>
      <rPr>
        <b/>
        <vertAlign val="superscript"/>
        <sz val="11"/>
        <rFont val="Calibri"/>
        <family val="2"/>
        <scheme val="minor"/>
      </rPr>
      <t>(2)</t>
    </r>
  </si>
  <si>
    <r>
      <rPr>
        <vertAlign val="superscript"/>
        <sz val="12"/>
        <rFont val="Calibri"/>
        <family val="2"/>
        <scheme val="minor"/>
      </rPr>
      <t>(1)</t>
    </r>
    <r>
      <rPr>
        <sz val="12"/>
        <rFont val="Calibri"/>
        <family val="2"/>
        <scheme val="minor"/>
      </rPr>
      <t xml:space="preserve"> Incluye, en su caso, pensionistas de los que no consta sexo.</t>
    </r>
  </si>
  <si>
    <r>
      <rPr>
        <vertAlign val="superscript"/>
        <sz val="12"/>
        <rFont val="Calibri"/>
        <family val="2"/>
        <scheme val="minor"/>
      </rPr>
      <t>(2)</t>
    </r>
    <r>
      <rPr>
        <sz val="12"/>
        <rFont val="Calibri"/>
        <family val="2"/>
        <scheme val="minor"/>
      </rPr>
      <t xml:space="preserve"> En los supuestos de titulares de varias pensiones, el pensionista está computado únicamente bajo las características de la pensión considerada principal</t>
    </r>
  </si>
  <si>
    <t>Tasa de variación anual</t>
  </si>
  <si>
    <t>PENSIÓN MEDIA (€/mes)</t>
  </si>
  <si>
    <t>% SOBRE
  TOTAL
 NACIONAL</t>
  </si>
  <si>
    <t>PENSIÓN MEDIA MENSUAL</t>
  </si>
  <si>
    <t>(1) 2008-2022 Pensión media de las altas acumuladas de cada año</t>
  </si>
  <si>
    <t>A Coruña</t>
  </si>
  <si>
    <t>Alacant- Alicante</t>
  </si>
  <si>
    <t>Araba-Álava</t>
  </si>
  <si>
    <t>Bizkaia</t>
  </si>
  <si>
    <t>Gipuzkoa</t>
  </si>
  <si>
    <t>ILLES BALEARS</t>
  </si>
  <si>
    <t>Lleida</t>
  </si>
  <si>
    <t>Ourense</t>
  </si>
  <si>
    <t>Castelló</t>
  </si>
  <si>
    <t>Girona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</si>
  <si>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39 pensiones de las que no consta el género</t>
    </r>
  </si>
  <si>
    <t>PENSIONES CONTRIBUTIVAS EN VIGOR A 1 DE JUNIO DE 2023</t>
  </si>
  <si>
    <t>MAYO 2023</t>
  </si>
  <si>
    <t>Datos a 1 de Junio de 2023</t>
  </si>
  <si>
    <t xml:space="preserve">  1 de Junio de 2023</t>
  </si>
  <si>
    <t>Mayo 2023</t>
  </si>
  <si>
    <t>Mayo 2023 (2)</t>
  </si>
  <si>
    <t>(2) Incremento sobre Mayo 2022</t>
  </si>
  <si>
    <t>1 de  Junio de 2023</t>
  </si>
  <si>
    <t>1 de Junio</t>
  </si>
  <si>
    <t>Alacant-Alicante</t>
  </si>
  <si>
    <t>Vizcaya</t>
  </si>
  <si>
    <t>1 de Junio de 2023</t>
  </si>
  <si>
    <t>Datos a 01 de Junio de 2023</t>
  </si>
  <si>
    <t>PENSIONISTAS DEL SISTEMA DE SEGURIDAD SOCIAL  A 1 DE JUNIO DE 2023</t>
  </si>
  <si>
    <t>Paga extraordinaria Junio</t>
  </si>
  <si>
    <t>años</t>
  </si>
  <si>
    <r>
      <t xml:space="preserve">Totales
por género </t>
    </r>
    <r>
      <rPr>
        <b/>
        <vertAlign val="superscript"/>
        <sz val="12"/>
        <rFont val="Calibri"/>
        <family val="2"/>
        <scheme val="minor"/>
      </rPr>
      <t>(1)</t>
    </r>
  </si>
  <si>
    <r>
      <rPr>
        <vertAlign val="superscript"/>
        <sz val="12"/>
        <rFont val="Calibri"/>
        <family val="2"/>
        <scheme val="minor"/>
      </rPr>
      <t>(1)</t>
    </r>
    <r>
      <rPr>
        <sz val="12"/>
        <rFont val="Calibri"/>
        <family val="2"/>
        <scheme val="minor"/>
      </rPr>
      <t xml:space="preserve"> pendiente de actualizar datos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</si>
</sst>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  <numFmt numFmtId="174" formatCode="0.0000000%"/>
  </numFmts>
  <fonts count="152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sz val="14"/>
      <color rgb="FF943634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b/>
      <sz val="14"/>
      <color indexed="17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.4499999999999993"/>
      <color rgb="FF000000"/>
      <name val="Arial"/>
      <family val="2"/>
    </font>
    <font>
      <b/>
      <sz val="14"/>
      <color theme="0"/>
      <name val="Calibri"/>
      <family val="2"/>
      <scheme val="minor"/>
    </font>
    <font>
      <sz val="9.4499999999999993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Cambria"/>
      <family val="1"/>
      <scheme val="major"/>
    </font>
    <font>
      <b/>
      <vertAlign val="superscript"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vertAlign val="superscript"/>
      <sz val="12"/>
      <name val="Calibri"/>
      <family val="2"/>
      <scheme val="minor"/>
    </font>
  </fonts>
  <fills count="12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43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" applyNumberFormat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4" applyNumberFormat="0" applyFill="0" applyAlignment="0" applyProtection="0"/>
    <xf numFmtId="0" fontId="22" fillId="25" borderId="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" applyNumberFormat="0" applyAlignment="0" applyProtection="0"/>
    <xf numFmtId="0" fontId="32" fillId="0" borderId="4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34" fillId="24" borderId="9" applyNumberFormat="0" applyAlignment="0" applyProtection="0"/>
    <xf numFmtId="0" fontId="35" fillId="24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23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6" fillId="0" borderId="0"/>
    <xf numFmtId="0" fontId="117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19" fillId="0" borderId="0"/>
    <xf numFmtId="0" fontId="8" fillId="0" borderId="0"/>
    <xf numFmtId="9" fontId="119" fillId="0" borderId="0" applyFont="0" applyFill="0" applyBorder="0" applyAlignment="0" applyProtection="0"/>
    <xf numFmtId="0" fontId="120" fillId="0" borderId="0"/>
    <xf numFmtId="0" fontId="123" fillId="0" borderId="0"/>
    <xf numFmtId="0" fontId="8" fillId="0" borderId="0"/>
    <xf numFmtId="0" fontId="124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4" fillId="0" borderId="0" applyFont="0" applyFill="0" applyBorder="0" applyAlignment="0" applyProtection="0"/>
    <xf numFmtId="0" fontId="45" fillId="35" borderId="0" applyNumberFormat="0" applyBorder="0" applyAlignment="0" applyProtection="0"/>
    <xf numFmtId="0" fontId="100" fillId="36" borderId="12" applyNumberFormat="0" applyFont="0" applyBorder="0" applyAlignment="0" applyProtection="0">
      <alignment horizontal="center" vertical="center"/>
    </xf>
    <xf numFmtId="3" fontId="125" fillId="37" borderId="13" applyNumberFormat="0" applyFont="0" applyBorder="0" applyAlignment="0" applyProtection="0">
      <alignment horizontal="right" vertical="center" indent="1"/>
    </xf>
    <xf numFmtId="0" fontId="100" fillId="39" borderId="14" applyNumberFormat="0" applyFont="0" applyBorder="0" applyAlignment="0" applyProtection="0">
      <alignment horizontal="center" vertical="center"/>
    </xf>
    <xf numFmtId="0" fontId="100" fillId="41" borderId="14" applyNumberFormat="0" applyFont="0" applyBorder="0" applyAlignment="0" applyProtection="0">
      <alignment horizontal="center" vertical="center"/>
    </xf>
    <xf numFmtId="0" fontId="100" fillId="44" borderId="12" applyNumberFormat="0" applyFont="0" applyBorder="0" applyAlignment="0" applyProtection="0">
      <alignment horizontal="center" vertical="center"/>
    </xf>
    <xf numFmtId="0" fontId="100" fillId="46" borderId="12" applyNumberFormat="0" applyFont="0" applyBorder="0" applyAlignment="0" applyProtection="0">
      <alignment horizontal="center" vertical="center"/>
    </xf>
    <xf numFmtId="0" fontId="127" fillId="49" borderId="11" applyNumberFormat="0" applyFont="0" applyBorder="0" applyAlignment="0" applyProtection="0">
      <alignment horizontal="center" vertical="center" wrapText="1"/>
    </xf>
    <xf numFmtId="0" fontId="127" fillId="50" borderId="11" applyNumberFormat="0" applyFont="0" applyBorder="0" applyAlignment="0" applyProtection="0">
      <alignment horizontal="center" vertical="center" wrapText="1"/>
    </xf>
    <xf numFmtId="3" fontId="125" fillId="51" borderId="15" applyNumberFormat="0" applyFont="0" applyBorder="0" applyAlignment="0" applyProtection="0">
      <alignment horizontal="right" indent="1"/>
    </xf>
    <xf numFmtId="3" fontId="125" fillId="52" borderId="13" applyNumberFormat="0" applyFont="0" applyBorder="0" applyAlignment="0" applyProtection="0">
      <alignment horizontal="right" vertical="center" indent="1"/>
    </xf>
    <xf numFmtId="3" fontId="125" fillId="53" borderId="15" applyNumberFormat="0" applyFont="0" applyBorder="0" applyAlignment="0" applyProtection="0">
      <alignment horizontal="right" indent="1"/>
    </xf>
    <xf numFmtId="3" fontId="125" fillId="54" borderId="13" applyNumberFormat="0" applyFont="0" applyBorder="0" applyAlignment="0" applyProtection="0">
      <alignment horizontal="right" vertical="center" indent="1"/>
    </xf>
    <xf numFmtId="0" fontId="127" fillId="55" borderId="13" applyNumberFormat="0" applyFont="0" applyBorder="0" applyAlignment="0" applyProtection="0">
      <alignment horizontal="center" vertical="center" wrapText="1"/>
    </xf>
    <xf numFmtId="0" fontId="127" fillId="56" borderId="13" applyNumberFormat="0" applyFont="0" applyBorder="0" applyAlignment="0" applyProtection="0">
      <alignment horizontal="center" vertical="center" wrapText="1"/>
    </xf>
    <xf numFmtId="0" fontId="127" fillId="57" borderId="11" applyNumberFormat="0" applyFont="0" applyBorder="0" applyAlignment="0" applyProtection="0">
      <alignment horizontal="center" vertical="center" wrapText="1"/>
    </xf>
    <xf numFmtId="0" fontId="8" fillId="45" borderId="0" applyNumberFormat="0" applyFont="0" applyBorder="0" applyAlignment="0" applyProtection="0"/>
    <xf numFmtId="0" fontId="8" fillId="47" borderId="0" applyNumberFormat="0" applyFont="0" applyBorder="0" applyAlignment="0" applyProtection="0"/>
    <xf numFmtId="37" fontId="128" fillId="58" borderId="17" applyNumberFormat="0" applyFont="0" applyBorder="0" applyAlignment="0" applyProtection="0">
      <alignment horizontal="right" vertical="top" indent="1"/>
    </xf>
    <xf numFmtId="37" fontId="128" fillId="59" borderId="13" applyNumberFormat="0" applyFont="0" applyBorder="0" applyAlignment="0" applyProtection="0">
      <alignment horizontal="right" vertical="top" indent="1"/>
    </xf>
    <xf numFmtId="0" fontId="129" fillId="60" borderId="16" applyNumberFormat="0" applyFont="0" applyBorder="0" applyAlignment="0" applyProtection="0">
      <alignment horizontal="right" vertical="center" indent="1"/>
    </xf>
    <xf numFmtId="0" fontId="129" fillId="60" borderId="13" applyNumberFormat="0" applyFont="0" applyBorder="0" applyAlignment="0" applyProtection="0">
      <alignment horizontal="right" vertical="center" indent="1"/>
    </xf>
    <xf numFmtId="0" fontId="129" fillId="61" borderId="13" applyNumberFormat="0" applyFont="0" applyBorder="0" applyAlignment="0" applyProtection="0">
      <alignment horizontal="right" vertical="center" indent="1"/>
    </xf>
    <xf numFmtId="3" fontId="125" fillId="62" borderId="15" applyNumberFormat="0" applyFont="0" applyBorder="0" applyAlignment="0" applyProtection="0">
      <alignment horizontal="right" indent="1"/>
    </xf>
    <xf numFmtId="3" fontId="125" fillId="63" borderId="13" applyNumberFormat="0" applyFont="0" applyBorder="0" applyAlignment="0" applyProtection="0">
      <alignment horizontal="right" vertical="center" indent="1"/>
    </xf>
    <xf numFmtId="0" fontId="129" fillId="64" borderId="16" applyNumberFormat="0" applyFont="0" applyBorder="0" applyAlignment="0" applyProtection="0">
      <alignment horizontal="right" vertical="center" indent="1"/>
    </xf>
    <xf numFmtId="0" fontId="129" fillId="65" borderId="16" applyNumberFormat="0" applyFont="0" applyBorder="0" applyAlignment="0" applyProtection="0">
      <alignment horizontal="right" vertical="center" indent="1"/>
    </xf>
    <xf numFmtId="0" fontId="129" fillId="66" borderId="16" applyNumberFormat="0" applyFont="0" applyBorder="0" applyAlignment="0" applyProtection="0">
      <alignment horizontal="right" vertical="center" indent="1"/>
    </xf>
    <xf numFmtId="0" fontId="129" fillId="67" borderId="16" applyNumberFormat="0" applyFont="0" applyBorder="0" applyAlignment="0" applyProtection="0">
      <alignment horizontal="right" vertical="center" indent="1"/>
    </xf>
    <xf numFmtId="0" fontId="130" fillId="68" borderId="0" applyNumberFormat="0" applyFont="0" applyBorder="0" applyAlignment="0" applyProtection="0"/>
    <xf numFmtId="0" fontId="130" fillId="69" borderId="0" applyNumberFormat="0" applyFont="0" applyBorder="0" applyAlignment="0" applyProtection="0"/>
    <xf numFmtId="0" fontId="130" fillId="70" borderId="0" applyNumberFormat="0" applyFont="0" applyBorder="0" applyAlignment="0" applyProtection="0"/>
    <xf numFmtId="0" fontId="130" fillId="71" borderId="0" applyNumberFormat="0" applyFont="0" applyBorder="0" applyAlignment="0" applyProtection="0"/>
    <xf numFmtId="0" fontId="130" fillId="72" borderId="0" applyNumberFormat="0" applyFont="0" applyBorder="0" applyAlignment="0" applyProtection="0"/>
    <xf numFmtId="0" fontId="130" fillId="73" borderId="0" applyNumberFormat="0" applyFont="0" applyBorder="0" applyAlignment="0" applyProtection="0"/>
    <xf numFmtId="0" fontId="130" fillId="74" borderId="0" applyNumberFormat="0" applyFont="0" applyBorder="0" applyAlignment="0" applyProtection="0"/>
    <xf numFmtId="0" fontId="130" fillId="75" borderId="0" applyNumberFormat="0" applyFont="0" applyBorder="0" applyAlignment="0" applyProtection="0"/>
    <xf numFmtId="0" fontId="130" fillId="76" borderId="0" applyNumberFormat="0" applyFont="0" applyBorder="0" applyAlignment="0" applyProtection="0"/>
    <xf numFmtId="0" fontId="131" fillId="0" borderId="0"/>
    <xf numFmtId="37" fontId="128" fillId="77" borderId="17" applyNumberFormat="0" applyFont="0" applyBorder="0" applyAlignment="0" applyProtection="0">
      <alignment horizontal="right" vertical="top" indent="1"/>
    </xf>
    <xf numFmtId="0" fontId="8" fillId="42" borderId="0" applyNumberFormat="0" applyFont="0" applyBorder="0" applyAlignment="0" applyProtection="0"/>
    <xf numFmtId="0" fontId="8" fillId="40" borderId="0" applyNumberFormat="0" applyFont="0" applyBorder="0" applyAlignment="0" applyProtection="0"/>
    <xf numFmtId="0" fontId="8" fillId="43" borderId="0" applyNumberFormat="0" applyFont="0" applyBorder="0" applyAlignment="0" applyProtection="0"/>
    <xf numFmtId="0" fontId="8" fillId="48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78" borderId="0" applyNumberFormat="0" applyFont="0" applyBorder="0" applyAlignment="0" applyProtection="0"/>
    <xf numFmtId="0" fontId="8" fillId="79" borderId="0" applyNumberFormat="0" applyFont="0" applyBorder="0" applyAlignment="0" applyProtection="0">
      <alignment horizontal="center" vertical="center"/>
    </xf>
    <xf numFmtId="0" fontId="130" fillId="80" borderId="0" applyNumberFormat="0" applyFont="0" applyBorder="0" applyAlignment="0" applyProtection="0"/>
    <xf numFmtId="0" fontId="130" fillId="81" borderId="0" applyNumberFormat="0" applyFont="0" applyBorder="0" applyAlignment="0" applyProtection="0"/>
    <xf numFmtId="0" fontId="130" fillId="82" borderId="0" applyNumberFormat="0" applyFont="0" applyBorder="0" applyAlignment="0" applyProtection="0"/>
    <xf numFmtId="0" fontId="130" fillId="83" borderId="0" applyNumberFormat="0" applyFont="0" applyBorder="0" applyAlignment="0" applyProtection="0"/>
    <xf numFmtId="0" fontId="130" fillId="0" borderId="0" applyNumberFormat="0" applyFont="0" applyBorder="0" applyAlignment="0" applyProtection="0"/>
    <xf numFmtId="0" fontId="8" fillId="84" borderId="0" applyNumberFormat="0" applyFont="0" applyBorder="0" applyAlignment="0" applyProtection="0"/>
    <xf numFmtId="0" fontId="8" fillId="85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>
      <alignment horizontal="center" vertical="center"/>
    </xf>
    <xf numFmtId="0" fontId="8" fillId="89" borderId="0" applyNumberFormat="0" applyFont="0" applyBorder="0" applyAlignment="0" applyProtection="0">
      <alignment horizontal="center" vertical="center"/>
    </xf>
    <xf numFmtId="3" fontId="132" fillId="90" borderId="0" applyNumberFormat="0" applyFont="0" applyBorder="0" applyAlignment="0" applyProtection="0">
      <alignment vertical="top"/>
    </xf>
    <xf numFmtId="3" fontId="132" fillId="91" borderId="0" applyNumberFormat="0" applyFont="0" applyBorder="0" applyAlignment="0" applyProtection="0">
      <alignment vertical="top"/>
    </xf>
    <xf numFmtId="0" fontId="130" fillId="92" borderId="0" applyNumberFormat="0" applyFont="0" applyBorder="0" applyAlignment="0" applyProtection="0"/>
    <xf numFmtId="0" fontId="130" fillId="93" borderId="0" applyNumberFormat="0" applyFont="0" applyBorder="0" applyAlignment="0" applyProtection="0"/>
    <xf numFmtId="0" fontId="130" fillId="94" borderId="0" applyNumberFormat="0" applyFont="0" applyBorder="0" applyAlignment="0" applyProtection="0"/>
    <xf numFmtId="0" fontId="130" fillId="95" borderId="0" applyNumberFormat="0" applyFont="0" applyBorder="0" applyAlignment="0" applyProtection="0"/>
    <xf numFmtId="0" fontId="130" fillId="0" borderId="0" applyNumberFormat="0" applyFont="0" applyBorder="0" applyAlignment="0" applyProtection="0"/>
    <xf numFmtId="3" fontId="132" fillId="96" borderId="0" applyNumberFormat="0" applyFont="0" applyBorder="0" applyAlignment="0" applyProtection="0">
      <alignment vertical="top"/>
    </xf>
    <xf numFmtId="0" fontId="130" fillId="97" borderId="0" applyNumberFormat="0" applyFont="0" applyBorder="0" applyAlignment="0" applyProtection="0"/>
    <xf numFmtId="0" fontId="130" fillId="98" borderId="0" applyNumberFormat="0" applyFont="0" applyBorder="0" applyAlignment="0" applyProtection="0"/>
    <xf numFmtId="0" fontId="130" fillId="99" borderId="0" applyNumberFormat="0" applyFont="0" applyBorder="0" applyAlignment="0" applyProtection="0"/>
    <xf numFmtId="0" fontId="130" fillId="100" borderId="0" applyNumberFormat="0" applyFont="0" applyBorder="0" applyAlignment="0" applyProtection="0"/>
    <xf numFmtId="0" fontId="130" fillId="101" borderId="0" applyNumberFormat="0" applyFont="0" applyBorder="0" applyAlignment="0" applyProtection="0"/>
    <xf numFmtId="0" fontId="130" fillId="102" borderId="0" applyNumberFormat="0" applyFont="0" applyBorder="0" applyAlignment="0" applyProtection="0"/>
    <xf numFmtId="0" fontId="130" fillId="76" borderId="0" applyNumberFormat="0" applyFont="0" applyBorder="0" applyAlignment="0" applyProtection="0"/>
    <xf numFmtId="0" fontId="133" fillId="103" borderId="11" applyNumberFormat="0" applyFont="0" applyBorder="0" applyAlignment="0" applyProtection="0">
      <alignment horizontal="center" vertical="center"/>
    </xf>
    <xf numFmtId="0" fontId="126" fillId="104" borderId="11" applyNumberFormat="0" applyFont="0" applyBorder="0" applyAlignment="0" applyProtection="0">
      <alignment horizontal="center" vertical="center"/>
    </xf>
    <xf numFmtId="0" fontId="126" fillId="105" borderId="11" applyNumberFormat="0" applyFont="0" applyBorder="0" applyAlignment="0" applyProtection="0">
      <alignment horizontal="center" vertical="center"/>
    </xf>
    <xf numFmtId="0" fontId="126" fillId="106" borderId="11" applyNumberFormat="0" applyFont="0" applyBorder="0" applyAlignment="0" applyProtection="0">
      <alignment horizontal="center" vertical="center"/>
    </xf>
    <xf numFmtId="0" fontId="126" fillId="107" borderId="11" applyNumberFormat="0" applyFont="0" applyBorder="0" applyAlignment="0" applyProtection="0">
      <alignment horizontal="center" vertical="center"/>
    </xf>
    <xf numFmtId="0" fontId="126" fillId="108" borderId="11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100" fillId="36" borderId="12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0" fontId="1" fillId="0" borderId="0"/>
  </cellStyleXfs>
  <cellXfs count="535">
    <xf numFmtId="0" fontId="0" fillId="0" borderId="0" xfId="0"/>
    <xf numFmtId="0" fontId="10" fillId="0" borderId="0" xfId="18" applyFont="1"/>
    <xf numFmtId="0" fontId="11" fillId="0" borderId="0" xfId="18" applyFo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10" fillId="0" borderId="0" xfId="18" applyFont="1" applyAlignment="1">
      <alignment horizontal="right" indent="2"/>
    </xf>
    <xf numFmtId="0" fontId="48" fillId="0" borderId="0" xfId="120" applyFont="1"/>
    <xf numFmtId="0" fontId="11" fillId="0" borderId="0" xfId="18" applyFont="1" applyAlignment="1">
      <alignment vertic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center" vertical="center" wrapText="1"/>
    </xf>
    <xf numFmtId="17" fontId="0" fillId="0" borderId="0" xfId="0" applyNumberFormat="1" applyAlignment="1">
      <alignment horizontal="center"/>
    </xf>
    <xf numFmtId="166" fontId="0" fillId="0" borderId="0" xfId="0" applyNumberFormat="1"/>
    <xf numFmtId="0" fontId="0" fillId="4" borderId="0" xfId="0" applyFill="1"/>
    <xf numFmtId="3" fontId="53" fillId="0" borderId="0" xfId="0" applyNumberFormat="1" applyFont="1" applyAlignment="1">
      <alignment horizontal="right"/>
    </xf>
    <xf numFmtId="4" fontId="53" fillId="0" borderId="0" xfId="0" applyNumberFormat="1" applyFont="1" applyAlignment="1">
      <alignment horizontal="right"/>
    </xf>
    <xf numFmtId="0" fontId="54" fillId="0" borderId="0" xfId="118" applyFont="1"/>
    <xf numFmtId="0" fontId="55" fillId="0" borderId="0" xfId="118" applyFont="1"/>
    <xf numFmtId="0" fontId="57" fillId="0" borderId="0" xfId="118" applyFont="1"/>
    <xf numFmtId="0" fontId="53" fillId="0" borderId="0" xfId="118" applyFont="1"/>
    <xf numFmtId="0" fontId="58" fillId="0" borderId="0" xfId="118" applyFont="1"/>
    <xf numFmtId="0" fontId="48" fillId="0" borderId="0" xfId="120" applyFont="1" applyAlignment="1">
      <alignment horizontal="left" indent="1"/>
    </xf>
    <xf numFmtId="0" fontId="59" fillId="0" borderId="0" xfId="120" applyFont="1"/>
    <xf numFmtId="0" fontId="60" fillId="0" borderId="0" xfId="120" applyFont="1"/>
    <xf numFmtId="0" fontId="61" fillId="0" borderId="0" xfId="7" applyFont="1" applyAlignment="1">
      <alignment horizontal="centerContinuous"/>
    </xf>
    <xf numFmtId="0" fontId="10" fillId="0" borderId="0" xfId="7" applyFont="1" applyAlignment="1">
      <alignment horizontal="centerContinuous" vertical="center"/>
    </xf>
    <xf numFmtId="0" fontId="62" fillId="27" borderId="0" xfId="7" applyFont="1" applyFill="1" applyAlignment="1">
      <alignment horizontal="centerContinuous"/>
    </xf>
    <xf numFmtId="0" fontId="53" fillId="0" borderId="0" xfId="7" applyFont="1"/>
    <xf numFmtId="0" fontId="53" fillId="0" borderId="0" xfId="7" applyFont="1" applyAlignment="1">
      <alignment horizontal="centerContinuous" vertical="center"/>
    </xf>
    <xf numFmtId="0" fontId="66" fillId="0" borderId="0" xfId="7" applyFont="1"/>
    <xf numFmtId="0" fontId="63" fillId="0" borderId="0" xfId="7" applyFont="1"/>
    <xf numFmtId="3" fontId="53" fillId="0" borderId="0" xfId="7" applyNumberFormat="1" applyFont="1"/>
    <xf numFmtId="4" fontId="53" fillId="0" borderId="0" xfId="7" applyNumberFormat="1" applyFont="1"/>
    <xf numFmtId="3" fontId="67" fillId="28" borderId="0" xfId="7" applyNumberFormat="1" applyFont="1" applyFill="1" applyAlignment="1">
      <alignment vertical="top"/>
    </xf>
    <xf numFmtId="0" fontId="53" fillId="0" borderId="1" xfId="7" applyFont="1" applyBorder="1"/>
    <xf numFmtId="169" fontId="53" fillId="0" borderId="0" xfId="7" applyNumberFormat="1" applyFont="1"/>
    <xf numFmtId="0" fontId="72" fillId="0" borderId="0" xfId="7" applyFont="1" applyAlignment="1">
      <alignment horizontal="centerContinuous"/>
    </xf>
    <xf numFmtId="49" fontId="61" fillId="0" borderId="0" xfId="7" applyNumberFormat="1" applyFont="1" applyAlignment="1">
      <alignment horizontal="centerContinuous"/>
    </xf>
    <xf numFmtId="9" fontId="53" fillId="0" borderId="0" xfId="7" applyNumberFormat="1" applyFont="1"/>
    <xf numFmtId="0" fontId="54" fillId="0" borderId="0" xfId="17" applyFont="1"/>
    <xf numFmtId="2" fontId="54" fillId="0" borderId="0" xfId="17" applyNumberFormat="1" applyFont="1"/>
    <xf numFmtId="0" fontId="76" fillId="0" borderId="0" xfId="17" applyFont="1" applyAlignment="1">
      <alignment horizontal="center"/>
    </xf>
    <xf numFmtId="0" fontId="56" fillId="0" borderId="0" xfId="7" applyFont="1" applyAlignment="1">
      <alignment horizontal="centerContinuous"/>
    </xf>
    <xf numFmtId="0" fontId="10" fillId="0" borderId="0" xfId="7" applyFont="1" applyAlignment="1">
      <alignment horizontal="centerContinuous"/>
    </xf>
    <xf numFmtId="3" fontId="53" fillId="0" borderId="1" xfId="7" applyNumberFormat="1" applyFont="1" applyBorder="1"/>
    <xf numFmtId="0" fontId="42" fillId="0" borderId="0" xfId="7" applyFo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0" fontId="42" fillId="34" borderId="0" xfId="7" applyFont="1" applyFill="1"/>
    <xf numFmtId="3" fontId="42" fillId="34" borderId="0" xfId="7" applyNumberFormat="1" applyFont="1" applyFill="1"/>
    <xf numFmtId="3" fontId="42" fillId="34" borderId="0" xfId="7" applyNumberFormat="1" applyFont="1" applyFill="1" applyAlignment="1">
      <alignment horizontal="right"/>
    </xf>
    <xf numFmtId="0" fontId="42" fillId="0" borderId="0" xfId="7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/>
    <xf numFmtId="0" fontId="42" fillId="0" borderId="0" xfId="7" applyFont="1" applyAlignment="1">
      <alignment horizontal="left" vertical="top"/>
    </xf>
    <xf numFmtId="0" fontId="42" fillId="34" borderId="0" xfId="7" applyFont="1" applyFill="1" applyAlignment="1">
      <alignment horizontal="left" vertical="top"/>
    </xf>
    <xf numFmtId="4" fontId="42" fillId="34" borderId="0" xfId="7" applyNumberFormat="1" applyFont="1" applyFill="1" applyAlignment="1">
      <alignment horizontal="right"/>
    </xf>
    <xf numFmtId="0" fontId="11" fillId="0" borderId="0" xfId="7" applyFont="1" applyAlignment="1">
      <alignment horizontal="centerContinuous"/>
    </xf>
    <xf numFmtId="169" fontId="42" fillId="0" borderId="0" xfId="7" applyNumberFormat="1" applyFont="1"/>
    <xf numFmtId="0" fontId="79" fillId="0" borderId="0" xfId="7" applyFont="1" applyAlignment="1">
      <alignment horizontal="centerContinuous"/>
    </xf>
    <xf numFmtId="0" fontId="81" fillId="0" borderId="0" xfId="0" applyFont="1" applyAlignment="1">
      <alignment horizontal="right" vertical="center" wrapText="1"/>
    </xf>
    <xf numFmtId="0" fontId="74" fillId="0" borderId="0" xfId="0" applyFont="1" applyAlignment="1">
      <alignment vertical="center"/>
    </xf>
    <xf numFmtId="0" fontId="77" fillId="0" borderId="0" xfId="0" applyFont="1" applyAlignment="1">
      <alignment vertical="center"/>
    </xf>
    <xf numFmtId="168" fontId="65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0" fontId="0" fillId="0" borderId="0" xfId="0" applyAlignment="1">
      <alignment vertical="center"/>
    </xf>
    <xf numFmtId="0" fontId="82" fillId="0" borderId="0" xfId="0" applyFont="1"/>
    <xf numFmtId="3" fontId="0" fillId="0" borderId="0" xfId="0" applyNumberFormat="1"/>
    <xf numFmtId="0" fontId="69" fillId="0" borderId="0" xfId="0" applyFont="1" applyAlignment="1">
      <alignment horizontal="centerContinuous"/>
    </xf>
    <xf numFmtId="0" fontId="57" fillId="0" borderId="0" xfId="0" applyFont="1" applyAlignment="1">
      <alignment horizontal="centerContinuous"/>
    </xf>
    <xf numFmtId="0" fontId="83" fillId="0" borderId="0" xfId="0" applyFont="1"/>
    <xf numFmtId="0" fontId="84" fillId="0" borderId="0" xfId="0" applyFont="1" applyAlignment="1">
      <alignment horizontal="left" vertical="center" wrapText="1" indent="1"/>
    </xf>
    <xf numFmtId="10" fontId="45" fillId="0" borderId="0" xfId="0" applyNumberFormat="1" applyFont="1"/>
    <xf numFmtId="0" fontId="84" fillId="0" borderId="0" xfId="5" applyFont="1" applyAlignment="1">
      <alignment horizontal="left" vertical="center" wrapText="1" indent="1"/>
    </xf>
    <xf numFmtId="168" fontId="45" fillId="0" borderId="0" xfId="0" applyNumberFormat="1" applyFont="1"/>
    <xf numFmtId="10" fontId="0" fillId="0" borderId="0" xfId="0" applyNumberFormat="1"/>
    <xf numFmtId="0" fontId="56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right" indent="2"/>
    </xf>
    <xf numFmtId="49" fontId="0" fillId="0" borderId="10" xfId="0" applyNumberFormat="1" applyBorder="1" applyAlignment="1">
      <alignment horizontal="center" wrapText="1"/>
    </xf>
    <xf numFmtId="3" fontId="78" fillId="31" borderId="0" xfId="0" applyNumberFormat="1" applyFont="1" applyFill="1" applyAlignment="1">
      <alignment horizontal="centerContinuous"/>
    </xf>
    <xf numFmtId="0" fontId="0" fillId="31" borderId="0" xfId="0" applyFill="1" applyAlignment="1">
      <alignment horizontal="centerContinuous"/>
    </xf>
    <xf numFmtId="10" fontId="0" fillId="0" borderId="0" xfId="0" applyNumberFormat="1" applyAlignment="1">
      <alignment horizontal="right" indent="2"/>
    </xf>
    <xf numFmtId="10" fontId="0" fillId="0" borderId="10" xfId="0" applyNumberFormat="1" applyBorder="1" applyAlignment="1">
      <alignment horizontal="right" indent="2"/>
    </xf>
    <xf numFmtId="0" fontId="51" fillId="31" borderId="0" xfId="0" applyFont="1" applyFill="1" applyAlignment="1">
      <alignment horizontal="centerContinuous" vertical="center"/>
    </xf>
    <xf numFmtId="15" fontId="86" fillId="0" borderId="0" xfId="18" applyNumberFormat="1" applyFont="1" applyAlignment="1" applyProtection="1">
      <alignment horizontal="centerContinuous" vertical="center"/>
      <protection locked="0"/>
    </xf>
    <xf numFmtId="0" fontId="53" fillId="0" borderId="0" xfId="18" applyFont="1" applyAlignment="1">
      <alignment horizontal="right" indent="2"/>
    </xf>
    <xf numFmtId="0" fontId="53" fillId="0" borderId="0" xfId="18" applyFont="1"/>
    <xf numFmtId="0" fontId="69" fillId="29" borderId="0" xfId="18" applyFont="1" applyFill="1" applyAlignment="1">
      <alignment horizontal="center" vertical="center" wrapText="1"/>
    </xf>
    <xf numFmtId="4" fontId="69" fillId="29" borderId="0" xfId="18" applyNumberFormat="1" applyFont="1" applyFill="1" applyAlignment="1">
      <alignment horizontal="center" vertical="center" wrapText="1"/>
    </xf>
    <xf numFmtId="3" fontId="53" fillId="4" borderId="0" xfId="18" applyNumberFormat="1" applyFont="1" applyFill="1" applyAlignment="1">
      <alignment horizontal="right" indent="1"/>
    </xf>
    <xf numFmtId="3" fontId="53" fillId="0" borderId="0" xfId="18" applyNumberFormat="1" applyFont="1"/>
    <xf numFmtId="0" fontId="11" fillId="0" borderId="0" xfId="18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9" fillId="0" borderId="0" xfId="18" applyFont="1" applyAlignment="1">
      <alignment horizontal="centerContinuous" vertical="center"/>
    </xf>
    <xf numFmtId="0" fontId="92" fillId="0" borderId="0" xfId="18" applyFont="1"/>
    <xf numFmtId="0" fontId="78" fillId="29" borderId="0" xfId="18" applyFont="1" applyFill="1" applyAlignment="1">
      <alignment horizontal="center" vertical="center" wrapText="1"/>
    </xf>
    <xf numFmtId="0" fontId="53" fillId="0" borderId="0" xfId="18" applyFont="1" applyAlignment="1">
      <alignment horizontal="right" vertical="center" indent="2"/>
    </xf>
    <xf numFmtId="0" fontId="69" fillId="3" borderId="0" xfId="18" applyFont="1" applyFill="1" applyAlignment="1">
      <alignment vertical="center"/>
    </xf>
    <xf numFmtId="3" fontId="69" fillId="3" borderId="0" xfId="18" applyNumberFormat="1" applyFont="1" applyFill="1" applyAlignment="1">
      <alignment horizontal="right" vertical="center"/>
    </xf>
    <xf numFmtId="0" fontId="11" fillId="5" borderId="0" xfId="18" applyFont="1" applyFill="1" applyAlignment="1">
      <alignment vertical="center"/>
    </xf>
    <xf numFmtId="0" fontId="53" fillId="4" borderId="0" xfId="18" applyFont="1" applyFill="1" applyAlignment="1">
      <alignment vertical="center"/>
    </xf>
    <xf numFmtId="3" fontId="53" fillId="4" borderId="0" xfId="18" applyNumberFormat="1" applyFont="1" applyFill="1" applyAlignment="1">
      <alignment horizontal="right" vertical="center"/>
    </xf>
    <xf numFmtId="0" fontId="10" fillId="0" borderId="0" xfId="18" applyFont="1" applyAlignment="1">
      <alignment vertical="center"/>
    </xf>
    <xf numFmtId="0" fontId="53" fillId="0" borderId="0" xfId="18" applyFont="1" applyAlignment="1">
      <alignment vertical="center"/>
    </xf>
    <xf numFmtId="0" fontId="11" fillId="3" borderId="0" xfId="18" applyFont="1" applyFill="1" applyAlignment="1">
      <alignment vertical="center"/>
    </xf>
    <xf numFmtId="3" fontId="53" fillId="0" borderId="0" xfId="18" applyNumberFormat="1" applyFont="1" applyAlignment="1">
      <alignment horizontal="right" vertical="center"/>
    </xf>
    <xf numFmtId="0" fontId="90" fillId="0" borderId="0" xfId="18" applyFont="1" applyAlignment="1">
      <alignment vertical="center"/>
    </xf>
    <xf numFmtId="0" fontId="69" fillId="0" borderId="0" xfId="18" applyFont="1" applyAlignment="1">
      <alignment horizontal="right" vertical="center" indent="2"/>
    </xf>
    <xf numFmtId="0" fontId="53" fillId="0" borderId="0" xfId="18" applyFont="1" applyAlignment="1">
      <alignment horizontal="left" vertical="center"/>
    </xf>
    <xf numFmtId="0" fontId="53" fillId="0" borderId="0" xfId="18" applyFont="1" applyAlignment="1">
      <alignment horizontal="right" indent="4"/>
    </xf>
    <xf numFmtId="10" fontId="53" fillId="0" borderId="0" xfId="18" applyNumberFormat="1" applyFont="1"/>
    <xf numFmtId="2" fontId="53" fillId="0" borderId="0" xfId="18" applyNumberFormat="1" applyFont="1"/>
    <xf numFmtId="0" fontId="54" fillId="0" borderId="0" xfId="18" applyFont="1" applyAlignment="1">
      <alignment horizontal="right" indent="2"/>
    </xf>
    <xf numFmtId="0" fontId="54" fillId="0" borderId="0" xfId="18" applyFont="1"/>
    <xf numFmtId="3" fontId="54" fillId="0" borderId="0" xfId="18" applyNumberFormat="1" applyFont="1"/>
    <xf numFmtId="0" fontId="53" fillId="4" borderId="0" xfId="114" applyFont="1" applyFill="1" applyAlignment="1">
      <alignment horizontal="right" vertical="center"/>
    </xf>
    <xf numFmtId="0" fontId="54" fillId="0" borderId="0" xfId="114" applyFont="1" applyBorder="1"/>
    <xf numFmtId="3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/>
    <xf numFmtId="0" fontId="54" fillId="0" borderId="0" xfId="114" applyFont="1"/>
    <xf numFmtId="0" fontId="53" fillId="4" borderId="0" xfId="114" applyFont="1" applyFill="1" applyBorder="1" applyAlignment="1">
      <alignment horizontal="right" vertical="center"/>
    </xf>
    <xf numFmtId="0" fontId="53" fillId="4" borderId="0" xfId="114" applyFont="1" applyFill="1" applyAlignment="1">
      <alignment horizontal="right" vertical="center" indent="1"/>
    </xf>
    <xf numFmtId="0" fontId="53" fillId="4" borderId="0" xfId="114" applyFont="1" applyFill="1" applyBorder="1" applyAlignment="1">
      <alignment horizontal="right" vertical="center" indent="1"/>
    </xf>
    <xf numFmtId="3" fontId="53" fillId="0" borderId="0" xfId="114" applyNumberFormat="1" applyFont="1" applyBorder="1" applyAlignment="1">
      <alignment horizontal="left" indent="2"/>
    </xf>
    <xf numFmtId="3" fontId="53" fillId="0" borderId="0" xfId="114" applyNumberFormat="1" applyFont="1" applyBorder="1" applyAlignment="1">
      <alignment horizontal="right" indent="2"/>
    </xf>
    <xf numFmtId="0" fontId="93" fillId="4" borderId="0" xfId="114" applyFont="1" applyFill="1" applyBorder="1" applyAlignment="1">
      <alignment horizontal="right" vertical="center" indent="1"/>
    </xf>
    <xf numFmtId="0" fontId="69" fillId="33" borderId="0" xfId="114" applyFont="1" applyFill="1" applyBorder="1" applyAlignment="1">
      <alignment horizontal="left" indent="2"/>
    </xf>
    <xf numFmtId="3" fontId="69" fillId="3" borderId="0" xfId="114" applyNumberFormat="1" applyFont="1" applyFill="1" applyBorder="1" applyAlignment="1">
      <alignment horizontal="right" indent="2"/>
    </xf>
    <xf numFmtId="0" fontId="94" fillId="0" borderId="0" xfId="114" applyFont="1" applyBorder="1"/>
    <xf numFmtId="0" fontId="94" fillId="0" borderId="0" xfId="114" applyFont="1"/>
    <xf numFmtId="0" fontId="95" fillId="0" borderId="0" xfId="114" applyFont="1" applyBorder="1"/>
    <xf numFmtId="0" fontId="95" fillId="0" borderId="0" xfId="114" applyFont="1"/>
    <xf numFmtId="0" fontId="53" fillId="4" borderId="0" xfId="114" applyFont="1" applyFill="1"/>
    <xf numFmtId="3" fontId="65" fillId="0" borderId="0" xfId="114" applyNumberFormat="1" applyFont="1" applyBorder="1"/>
    <xf numFmtId="0" fontId="45" fillId="4" borderId="0" xfId="0" applyFont="1" applyFill="1"/>
    <xf numFmtId="4" fontId="69" fillId="3" borderId="0" xfId="18" applyNumberFormat="1" applyFont="1" applyFill="1" applyAlignment="1">
      <alignment horizontal="right" vertical="center"/>
    </xf>
    <xf numFmtId="4" fontId="53" fillId="4" borderId="0" xfId="18" applyNumberFormat="1" applyFont="1" applyFill="1" applyAlignment="1">
      <alignment horizontal="right" vertical="center"/>
    </xf>
    <xf numFmtId="4" fontId="53" fillId="0" borderId="0" xfId="18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9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9" fillId="0" borderId="0" xfId="0" applyFont="1" applyAlignment="1">
      <alignment horizontal="right" vertical="center" wrapText="1"/>
    </xf>
    <xf numFmtId="0" fontId="10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1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0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5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105" fillId="0" borderId="0" xfId="0" applyNumberFormat="1" applyFont="1" applyAlignment="1">
      <alignment vertical="center"/>
    </xf>
    <xf numFmtId="0" fontId="105" fillId="0" borderId="0" xfId="0" applyFont="1" applyAlignment="1">
      <alignment vertical="center"/>
    </xf>
    <xf numFmtId="0" fontId="106" fillId="0" borderId="0" xfId="0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104" fillId="0" borderId="0" xfId="0" applyFont="1" applyAlignment="1">
      <alignment horizontal="left" vertical="center"/>
    </xf>
    <xf numFmtId="0" fontId="99" fillId="0" borderId="0" xfId="0" applyFont="1" applyAlignment="1">
      <alignment horizontal="left" vertical="center"/>
    </xf>
    <xf numFmtId="3" fontId="99" fillId="0" borderId="0" xfId="0" applyNumberFormat="1" applyFont="1" applyAlignment="1">
      <alignment vertical="center"/>
    </xf>
    <xf numFmtId="168" fontId="99" fillId="0" borderId="0" xfId="0" applyNumberFormat="1" applyFont="1" applyAlignment="1">
      <alignment vertical="center"/>
    </xf>
    <xf numFmtId="0" fontId="106" fillId="0" borderId="0" xfId="0" applyFont="1" applyAlignment="1">
      <alignment horizontal="left" vertical="center"/>
    </xf>
    <xf numFmtId="0" fontId="107" fillId="0" borderId="0" xfId="0" applyFont="1" applyAlignment="1">
      <alignment horizontal="left" vertical="center"/>
    </xf>
    <xf numFmtId="0" fontId="108" fillId="0" borderId="0" xfId="0" applyFont="1" applyAlignment="1">
      <alignment horizontal="left" vertical="center"/>
    </xf>
    <xf numFmtId="0" fontId="104" fillId="0" borderId="0" xfId="0" applyFont="1" applyAlignment="1">
      <alignment horizontal="right" vertical="center" wrapText="1"/>
    </xf>
    <xf numFmtId="0" fontId="104" fillId="0" borderId="0" xfId="0" applyFont="1" applyAlignment="1">
      <alignment vertical="center"/>
    </xf>
    <xf numFmtId="0" fontId="99" fillId="0" borderId="0" xfId="0" applyFont="1" applyAlignment="1">
      <alignment horizontal="left" vertical="center" wrapText="1"/>
    </xf>
    <xf numFmtId="0" fontId="97" fillId="0" borderId="0" xfId="0" applyFont="1" applyAlignment="1">
      <alignment vertical="center"/>
    </xf>
    <xf numFmtId="3" fontId="99" fillId="0" borderId="0" xfId="0" applyNumberFormat="1" applyFont="1" applyAlignment="1">
      <alignment horizontal="center" vertical="center"/>
    </xf>
    <xf numFmtId="0" fontId="99" fillId="0" borderId="0" xfId="0" applyFont="1" applyAlignment="1">
      <alignment horizontal="center" vertical="center"/>
    </xf>
    <xf numFmtId="0" fontId="100" fillId="0" borderId="0" xfId="0" applyFont="1" applyAlignment="1">
      <alignment horizontal="right" vertical="center" wrapText="1"/>
    </xf>
    <xf numFmtId="0" fontId="102" fillId="0" borderId="0" xfId="0" applyFont="1" applyAlignment="1">
      <alignment vertical="center"/>
    </xf>
    <xf numFmtId="0" fontId="103" fillId="0" borderId="0" xfId="0" applyFont="1" applyAlignment="1">
      <alignment vertical="center"/>
    </xf>
    <xf numFmtId="0" fontId="101" fillId="0" borderId="0" xfId="0" quotePrefix="1" applyFont="1" applyAlignment="1">
      <alignment horizontal="right" vertical="center" wrapText="1"/>
    </xf>
    <xf numFmtId="0" fontId="105" fillId="0" borderId="0" xfId="0" applyFont="1" applyAlignment="1">
      <alignment horizontal="right" vertical="center" wrapText="1"/>
    </xf>
    <xf numFmtId="3" fontId="99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0" fontId="109" fillId="0" borderId="0" xfId="0" applyFont="1" applyAlignment="1">
      <alignment vertical="center"/>
    </xf>
    <xf numFmtId="0" fontId="96" fillId="0" borderId="0" xfId="0" applyFont="1" applyAlignment="1">
      <alignment vertical="center" wrapText="1"/>
    </xf>
    <xf numFmtId="0" fontId="96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99" fillId="0" borderId="0" xfId="0" applyFont="1" applyAlignment="1">
      <alignment vertical="center" wrapText="1"/>
    </xf>
    <xf numFmtId="0" fontId="64" fillId="0" borderId="0" xfId="7" applyFont="1"/>
    <xf numFmtId="3" fontId="111" fillId="0" borderId="0" xfId="0" applyNumberFormat="1" applyFont="1" applyAlignment="1">
      <alignment vertical="center"/>
    </xf>
    <xf numFmtId="168" fontId="111" fillId="0" borderId="0" xfId="0" applyNumberFormat="1" applyFont="1" applyAlignment="1">
      <alignment vertical="center"/>
    </xf>
    <xf numFmtId="0" fontId="112" fillId="0" borderId="0" xfId="0" applyFont="1" applyAlignment="1">
      <alignment vertical="center"/>
    </xf>
    <xf numFmtId="168" fontId="113" fillId="0" borderId="0" xfId="0" applyNumberFormat="1" applyFont="1" applyAlignment="1">
      <alignment vertical="center"/>
    </xf>
    <xf numFmtId="0" fontId="114" fillId="0" borderId="0" xfId="0" applyFont="1" applyAlignment="1">
      <alignment horizontal="left" vertical="center"/>
    </xf>
    <xf numFmtId="0" fontId="111" fillId="0" borderId="0" xfId="0" applyFont="1" applyAlignment="1">
      <alignment horizontal="left" vertical="center"/>
    </xf>
    <xf numFmtId="0" fontId="114" fillId="0" borderId="0" xfId="0" applyFont="1" applyAlignment="1">
      <alignment horizontal="right" vertical="center"/>
    </xf>
    <xf numFmtId="0" fontId="115" fillId="0" borderId="0" xfId="0" applyFont="1" applyAlignment="1">
      <alignment horizontal="left" vertical="center"/>
    </xf>
    <xf numFmtId="0" fontId="113" fillId="0" borderId="0" xfId="0" applyFont="1" applyAlignment="1">
      <alignment horizontal="left" vertical="center"/>
    </xf>
    <xf numFmtId="3" fontId="113" fillId="0" borderId="0" xfId="0" applyNumberFormat="1" applyFont="1" applyAlignment="1">
      <alignment vertical="center"/>
    </xf>
    <xf numFmtId="0" fontId="114" fillId="0" borderId="0" xfId="0" applyFont="1" applyAlignment="1">
      <alignment vertical="center"/>
    </xf>
    <xf numFmtId="10" fontId="54" fillId="0" borderId="0" xfId="114" applyNumberFormat="1" applyFont="1" applyBorder="1"/>
    <xf numFmtId="49" fontId="0" fillId="0" borderId="0" xfId="0" applyNumberFormat="1" applyAlignment="1">
      <alignment horizontal="center" wrapText="1"/>
    </xf>
    <xf numFmtId="4" fontId="99" fillId="0" borderId="0" xfId="1" applyNumberFormat="1" applyFont="1" applyAlignment="1">
      <alignment vertical="center"/>
    </xf>
    <xf numFmtId="3" fontId="99" fillId="0" borderId="0" xfId="1" applyNumberFormat="1" applyFont="1" applyAlignment="1">
      <alignment vertical="center"/>
    </xf>
    <xf numFmtId="0" fontId="48" fillId="0" borderId="0" xfId="120" applyFont="1" applyFill="1" applyBorder="1"/>
    <xf numFmtId="4" fontId="2" fillId="0" borderId="0" xfId="1" applyNumberFormat="1" applyFont="1"/>
    <xf numFmtId="3" fontId="1" fillId="0" borderId="0" xfId="139" applyNumberFormat="1" applyFont="1"/>
    <xf numFmtId="4" fontId="1" fillId="0" borderId="0" xfId="139" applyNumberFormat="1" applyFont="1"/>
    <xf numFmtId="3" fontId="118" fillId="0" borderId="0" xfId="139" applyNumberFormat="1" applyFont="1"/>
    <xf numFmtId="4" fontId="118" fillId="0" borderId="0" xfId="139" applyNumberFormat="1" applyFont="1"/>
    <xf numFmtId="0" fontId="116" fillId="0" borderId="0" xfId="139"/>
    <xf numFmtId="3" fontId="1" fillId="0" borderId="0" xfId="139" applyNumberFormat="1" applyFont="1" applyProtection="1">
      <protection locked="0"/>
    </xf>
    <xf numFmtId="3" fontId="2" fillId="0" borderId="0" xfId="1" applyNumberFormat="1" applyFont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69" fillId="3" borderId="0" xfId="18" applyNumberFormat="1" applyFont="1" applyFill="1" applyAlignment="1">
      <alignment horizontal="right" vertical="center"/>
    </xf>
    <xf numFmtId="171" fontId="53" fillId="4" borderId="0" xfId="18" applyNumberFormat="1" applyFont="1" applyFill="1" applyAlignment="1">
      <alignment horizontal="right" vertical="center"/>
    </xf>
    <xf numFmtId="171" fontId="53" fillId="0" borderId="0" xfId="18" applyNumberFormat="1" applyFont="1" applyAlignment="1">
      <alignment horizontal="right" vertical="center"/>
    </xf>
    <xf numFmtId="172" fontId="53" fillId="0" borderId="0" xfId="114" applyNumberFormat="1" applyFont="1" applyBorder="1" applyAlignment="1">
      <alignment horizontal="right" indent="2"/>
    </xf>
    <xf numFmtId="172" fontId="69" fillId="3" borderId="0" xfId="114" applyNumberFormat="1" applyFont="1" applyFill="1" applyBorder="1" applyAlignment="1">
      <alignment horizontal="right" indent="2"/>
    </xf>
    <xf numFmtId="0" fontId="46" fillId="0" borderId="0" xfId="120" quotePrefix="1"/>
    <xf numFmtId="0" fontId="46" fillId="0" borderId="0" xfId="120"/>
    <xf numFmtId="0" fontId="63" fillId="0" borderId="0" xfId="7" applyFont="1" applyAlignment="1">
      <alignment horizontal="centerContinuous" vertical="center"/>
    </xf>
    <xf numFmtId="0" fontId="56" fillId="0" borderId="0" xfId="7" applyFont="1" applyAlignment="1">
      <alignment horizontal="right" vertical="center"/>
    </xf>
    <xf numFmtId="2" fontId="43" fillId="0" borderId="0" xfId="0" applyNumberFormat="1" applyFont="1"/>
    <xf numFmtId="2" fontId="0" fillId="0" borderId="0" xfId="0" applyNumberFormat="1"/>
    <xf numFmtId="37" fontId="126" fillId="0" borderId="0" xfId="159" applyNumberFormat="1" applyFont="1" applyFill="1" applyBorder="1" applyAlignment="1"/>
    <xf numFmtId="37" fontId="134" fillId="0" borderId="0" xfId="159" applyNumberFormat="1" applyFont="1" applyFill="1" applyBorder="1" applyAlignment="1" applyProtection="1">
      <alignment vertical="center"/>
      <protection locked="0"/>
    </xf>
    <xf numFmtId="4" fontId="135" fillId="0" borderId="0" xfId="0" applyNumberFormat="1" applyFont="1"/>
    <xf numFmtId="4" fontId="136" fillId="0" borderId="0" xfId="0" applyNumberFormat="1" applyFont="1" applyAlignment="1">
      <alignment horizontal="right" vertical="center" wrapText="1"/>
    </xf>
    <xf numFmtId="10" fontId="0" fillId="0" borderId="0" xfId="238" applyNumberFormat="1" applyFont="1"/>
    <xf numFmtId="0" fontId="54" fillId="0" borderId="18" xfId="114" applyFont="1" applyBorder="1"/>
    <xf numFmtId="0" fontId="53" fillId="4" borderId="18" xfId="114" applyFont="1" applyFill="1" applyBorder="1" applyAlignment="1">
      <alignment horizontal="right" vertical="center"/>
    </xf>
    <xf numFmtId="10" fontId="69" fillId="29" borderId="18" xfId="17" applyNumberFormat="1" applyFont="1" applyFill="1" applyBorder="1" applyAlignment="1">
      <alignment horizontal="centerContinuous" vertical="center" wrapText="1"/>
    </xf>
    <xf numFmtId="0" fontId="92" fillId="0" borderId="18" xfId="18" applyFont="1" applyBorder="1"/>
    <xf numFmtId="0" fontId="53" fillId="0" borderId="18" xfId="18" applyFont="1" applyBorder="1"/>
    <xf numFmtId="0" fontId="53" fillId="0" borderId="18" xfId="18" applyFont="1" applyBorder="1" applyAlignment="1">
      <alignment horizontal="right" indent="2"/>
    </xf>
    <xf numFmtId="0" fontId="78" fillId="29" borderId="18" xfId="18" applyFont="1" applyFill="1" applyBorder="1" applyAlignment="1">
      <alignment horizontal="center" vertical="center" wrapText="1"/>
    </xf>
    <xf numFmtId="0" fontId="69" fillId="29" borderId="18" xfId="18" applyFont="1" applyFill="1" applyBorder="1" applyAlignment="1">
      <alignment horizontal="center" vertical="center" wrapText="1"/>
    </xf>
    <xf numFmtId="4" fontId="78" fillId="29" borderId="18" xfId="18" applyNumberFormat="1" applyFont="1" applyFill="1" applyBorder="1" applyAlignment="1">
      <alignment horizontal="center" vertical="center" wrapText="1"/>
    </xf>
    <xf numFmtId="0" fontId="53" fillId="0" borderId="18" xfId="18" applyFont="1" applyBorder="1" applyAlignment="1">
      <alignment horizontal="right" indent="4"/>
    </xf>
    <xf numFmtId="3" fontId="53" fillId="0" borderId="18" xfId="18" applyNumberFormat="1" applyFont="1" applyBorder="1"/>
    <xf numFmtId="10" fontId="53" fillId="0" borderId="18" xfId="18" applyNumberFormat="1" applyFont="1" applyBorder="1"/>
    <xf numFmtId="2" fontId="53" fillId="0" borderId="18" xfId="18" applyNumberFormat="1" applyFont="1" applyBorder="1"/>
    <xf numFmtId="0" fontId="69" fillId="109" borderId="0" xfId="18" applyFont="1" applyFill="1" applyAlignment="1">
      <alignment vertical="center"/>
    </xf>
    <xf numFmtId="3" fontId="69" fillId="109" borderId="0" xfId="18" applyNumberFormat="1" applyFont="1" applyFill="1" applyAlignment="1">
      <alignment horizontal="right" vertical="center"/>
    </xf>
    <xf numFmtId="4" fontId="69" fillId="109" borderId="0" xfId="18" applyNumberFormat="1" applyFont="1" applyFill="1" applyAlignment="1">
      <alignment horizontal="right" vertical="center"/>
    </xf>
    <xf numFmtId="171" fontId="69" fillId="109" borderId="0" xfId="18" applyNumberFormat="1" applyFont="1" applyFill="1" applyAlignment="1">
      <alignment horizontal="right" vertical="center"/>
    </xf>
    <xf numFmtId="3" fontId="69" fillId="109" borderId="0" xfId="7" applyNumberFormat="1" applyFont="1" applyFill="1"/>
    <xf numFmtId="0" fontId="56" fillId="109" borderId="0" xfId="7" applyFont="1" applyFill="1"/>
    <xf numFmtId="4" fontId="69" fillId="109" borderId="0" xfId="7" applyNumberFormat="1" applyFont="1" applyFill="1"/>
    <xf numFmtId="3" fontId="70" fillId="111" borderId="0" xfId="7" applyNumberFormat="1" applyFont="1" applyFill="1" applyAlignment="1">
      <alignment vertical="top"/>
    </xf>
    <xf numFmtId="0" fontId="68" fillId="109" borderId="0" xfId="7" applyFont="1" applyFill="1"/>
    <xf numFmtId="0" fontId="54" fillId="0" borderId="18" xfId="17" applyFont="1" applyBorder="1"/>
    <xf numFmtId="0" fontId="65" fillId="0" borderId="18" xfId="1" applyFont="1" applyBorder="1" applyAlignment="1">
      <alignment horizontal="left" vertical="center"/>
    </xf>
    <xf numFmtId="3" fontId="54" fillId="29" borderId="18" xfId="1" applyNumberFormat="1" applyFont="1" applyFill="1" applyBorder="1" applyAlignment="1">
      <alignment horizontal="center" vertical="center"/>
    </xf>
    <xf numFmtId="4" fontId="54" fillId="29" borderId="18" xfId="1" applyNumberFormat="1" applyFont="1" applyFill="1" applyBorder="1" applyAlignment="1">
      <alignment horizontal="center" vertical="center"/>
    </xf>
    <xf numFmtId="0" fontId="54" fillId="29" borderId="18" xfId="1" applyFont="1" applyFill="1" applyBorder="1" applyAlignment="1">
      <alignment horizontal="center" vertical="center"/>
    </xf>
    <xf numFmtId="0" fontId="74" fillId="0" borderId="18" xfId="1" applyFont="1" applyBorder="1" applyAlignment="1">
      <alignment horizontal="center"/>
    </xf>
    <xf numFmtId="3" fontId="54" fillId="0" borderId="18" xfId="1" applyNumberFormat="1" applyFont="1" applyBorder="1"/>
    <xf numFmtId="4" fontId="54" fillId="0" borderId="18" xfId="1" applyNumberFormat="1" applyFont="1" applyBorder="1"/>
    <xf numFmtId="0" fontId="74" fillId="0" borderId="18" xfId="1" quotePrefix="1" applyFont="1" applyBorder="1" applyAlignment="1">
      <alignment horizontal="center"/>
    </xf>
    <xf numFmtId="0" fontId="75" fillId="109" borderId="18" xfId="1" applyFont="1" applyFill="1" applyBorder="1" applyAlignment="1">
      <alignment horizontal="center" vertical="center"/>
    </xf>
    <xf numFmtId="3" fontId="65" fillId="109" borderId="18" xfId="1" applyNumberFormat="1" applyFont="1" applyFill="1" applyBorder="1" applyAlignment="1">
      <alignment vertical="center"/>
    </xf>
    <xf numFmtId="4" fontId="65" fillId="109" borderId="18" xfId="1" applyNumberFormat="1" applyFont="1" applyFill="1" applyBorder="1" applyAlignment="1">
      <alignment vertical="center"/>
    </xf>
    <xf numFmtId="0" fontId="77" fillId="0" borderId="18" xfId="1" applyFont="1" applyBorder="1" applyAlignment="1">
      <alignment horizontal="center"/>
    </xf>
    <xf numFmtId="3" fontId="54" fillId="0" borderId="18" xfId="1" applyNumberFormat="1" applyFont="1" applyBorder="1" applyAlignment="1">
      <alignment horizontal="center"/>
    </xf>
    <xf numFmtId="4" fontId="54" fillId="0" borderId="18" xfId="1" applyNumberFormat="1" applyFont="1" applyBorder="1" applyAlignment="1">
      <alignment horizontal="center"/>
    </xf>
    <xf numFmtId="0" fontId="54" fillId="0" borderId="18" xfId="1" applyFont="1" applyBorder="1" applyAlignment="1">
      <alignment horizontal="center"/>
    </xf>
    <xf numFmtId="0" fontId="53" fillId="0" borderId="18" xfId="7" applyFont="1" applyBorder="1"/>
    <xf numFmtId="0" fontId="78" fillId="32" borderId="18" xfId="7" applyFont="1" applyFill="1" applyBorder="1" applyAlignment="1">
      <alignment horizontal="centerContinuous" vertical="center" wrapText="1"/>
    </xf>
    <xf numFmtId="0" fontId="78" fillId="32" borderId="18" xfId="7" applyFont="1" applyFill="1" applyBorder="1" applyAlignment="1">
      <alignment horizontal="center" vertical="center" wrapText="1"/>
    </xf>
    <xf numFmtId="0" fontId="69" fillId="0" borderId="0" xfId="17" applyFont="1" applyAlignment="1">
      <alignment horizontal="left" vertical="center" wrapText="1"/>
    </xf>
    <xf numFmtId="0" fontId="80" fillId="0" borderId="0" xfId="17" applyFont="1" applyAlignment="1">
      <alignment horizontal="left" wrapText="1"/>
    </xf>
    <xf numFmtId="0" fontId="0" fillId="0" borderId="18" xfId="0" applyBorder="1"/>
    <xf numFmtId="0" fontId="69" fillId="29" borderId="18" xfId="0" applyFont="1" applyFill="1" applyBorder="1" applyAlignment="1">
      <alignment horizontal="centerContinuous" vertical="center" wrapText="1"/>
    </xf>
    <xf numFmtId="0" fontId="69" fillId="29" borderId="18" xfId="0" applyFont="1" applyFill="1" applyBorder="1" applyAlignment="1">
      <alignment horizontal="center" vertical="center" wrapText="1"/>
    </xf>
    <xf numFmtId="0" fontId="69" fillId="29" borderId="18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85" fillId="0" borderId="18" xfId="0" applyFont="1" applyBorder="1" applyAlignment="1">
      <alignment horizontal="left" vertical="center" wrapText="1" indent="1"/>
    </xf>
    <xf numFmtId="3" fontId="82" fillId="0" borderId="18" xfId="5" applyNumberFormat="1" applyFont="1" applyBorder="1" applyAlignment="1">
      <alignment horizontal="right" vertical="center" indent="1"/>
    </xf>
    <xf numFmtId="171" fontId="53" fillId="0" borderId="18" xfId="5" applyNumberFormat="1" applyFont="1" applyBorder="1" applyAlignment="1">
      <alignment horizontal="right" vertical="center" indent="1"/>
    </xf>
    <xf numFmtId="171" fontId="82" fillId="0" borderId="18" xfId="5" applyNumberFormat="1" applyFont="1" applyBorder="1" applyAlignment="1">
      <alignment horizontal="right" vertical="center" indent="1"/>
    </xf>
    <xf numFmtId="0" fontId="69" fillId="0" borderId="18" xfId="5" applyFont="1" applyBorder="1" applyAlignment="1">
      <alignment horizontal="left" vertical="center" wrapText="1" indent="1"/>
    </xf>
    <xf numFmtId="0" fontId="85" fillId="3" borderId="18" xfId="0" applyFont="1" applyFill="1" applyBorder="1" applyAlignment="1">
      <alignment horizontal="left" vertical="center" wrapText="1" indent="1"/>
    </xf>
    <xf numFmtId="3" fontId="85" fillId="3" borderId="18" xfId="5" applyNumberFormat="1" applyFont="1" applyFill="1" applyBorder="1" applyAlignment="1">
      <alignment horizontal="right" vertical="center" indent="1"/>
    </xf>
    <xf numFmtId="171" fontId="69" fillId="3" borderId="18" xfId="5" applyNumberFormat="1" applyFont="1" applyFill="1" applyBorder="1" applyAlignment="1">
      <alignment horizontal="right" vertical="center" indent="1"/>
    </xf>
    <xf numFmtId="171" fontId="85" fillId="3" borderId="18" xfId="5" applyNumberFormat="1" applyFont="1" applyFill="1" applyBorder="1" applyAlignment="1">
      <alignment horizontal="right" vertical="center" indent="1"/>
    </xf>
    <xf numFmtId="0" fontId="85" fillId="109" borderId="18" xfId="0" applyFont="1" applyFill="1" applyBorder="1" applyAlignment="1">
      <alignment horizontal="left" vertical="center" wrapText="1" indent="1"/>
    </xf>
    <xf numFmtId="3" fontId="69" fillId="109" borderId="18" xfId="5" applyNumberFormat="1" applyFont="1" applyFill="1" applyBorder="1" applyAlignment="1">
      <alignment horizontal="right" vertical="center" indent="1"/>
    </xf>
    <xf numFmtId="171" fontId="69" fillId="109" borderId="18" xfId="5" applyNumberFormat="1" applyFont="1" applyFill="1" applyBorder="1" applyAlignment="1">
      <alignment horizontal="right" vertical="center" indent="1"/>
    </xf>
    <xf numFmtId="0" fontId="78" fillId="31" borderId="18" xfId="0" applyFont="1" applyFill="1" applyBorder="1" applyAlignment="1">
      <alignment horizontal="centerContinuous" vertical="center"/>
    </xf>
    <xf numFmtId="0" fontId="78" fillId="31" borderId="18" xfId="0" applyFont="1" applyFill="1" applyBorder="1" applyAlignment="1">
      <alignment horizontal="center" vertical="center" wrapText="1"/>
    </xf>
    <xf numFmtId="3" fontId="69" fillId="109" borderId="18" xfId="18" applyNumberFormat="1" applyFont="1" applyFill="1" applyBorder="1" applyAlignment="1">
      <alignment horizontal="right" vertical="center"/>
    </xf>
    <xf numFmtId="4" fontId="69" fillId="109" borderId="18" xfId="18" applyNumberFormat="1" applyFont="1" applyFill="1" applyBorder="1" applyAlignment="1">
      <alignment horizontal="right" vertical="center"/>
    </xf>
    <xf numFmtId="0" fontId="69" fillId="109" borderId="18" xfId="18" applyFont="1" applyFill="1" applyBorder="1" applyAlignment="1">
      <alignment vertical="center"/>
    </xf>
    <xf numFmtId="3" fontId="69" fillId="109" borderId="18" xfId="18" applyNumberFormat="1" applyFont="1" applyFill="1" applyBorder="1" applyAlignment="1">
      <alignment horizontal="right" vertical="center" indent="1"/>
    </xf>
    <xf numFmtId="0" fontId="53" fillId="0" borderId="0" xfId="114" applyFont="1" applyBorder="1" applyAlignment="1">
      <alignment horizontal="right" vertical="center"/>
    </xf>
    <xf numFmtId="0" fontId="69" fillId="110" borderId="18" xfId="114" applyFont="1" applyFill="1" applyBorder="1" applyAlignment="1">
      <alignment horizontal="left" indent="2"/>
    </xf>
    <xf numFmtId="3" fontId="69" fillId="109" borderId="18" xfId="114" applyNumberFormat="1" applyFont="1" applyFill="1" applyBorder="1" applyAlignment="1">
      <alignment horizontal="right" indent="2"/>
    </xf>
    <xf numFmtId="172" fontId="69" fillId="109" borderId="18" xfId="114" applyNumberFormat="1" applyFont="1" applyFill="1" applyBorder="1" applyAlignment="1">
      <alignment horizontal="right" indent="2"/>
    </xf>
    <xf numFmtId="0" fontId="53" fillId="0" borderId="0" xfId="7" applyFont="1" applyAlignment="1">
      <alignment horizontal="center"/>
    </xf>
    <xf numFmtId="2" fontId="42" fillId="0" borderId="0" xfId="0" applyNumberFormat="1" applyFont="1"/>
    <xf numFmtId="3" fontId="90" fillId="0" borderId="0" xfId="18" applyNumberFormat="1" applyFont="1" applyAlignment="1">
      <alignment vertical="center"/>
    </xf>
    <xf numFmtId="0" fontId="63" fillId="27" borderId="0" xfId="7" applyFont="1" applyFill="1" applyAlignment="1">
      <alignment horizontal="centerContinuous" vertical="center"/>
    </xf>
    <xf numFmtId="0" fontId="56" fillId="0" borderId="0" xfId="7" applyFont="1" applyAlignment="1">
      <alignment horizontal="center" vertical="center"/>
    </xf>
    <xf numFmtId="0" fontId="56" fillId="31" borderId="0" xfId="7" applyFont="1" applyFill="1" applyAlignment="1">
      <alignment horizontal="left" vertical="center" indent="1"/>
    </xf>
    <xf numFmtId="0" fontId="63" fillId="31" borderId="0" xfId="7" applyFont="1" applyFill="1"/>
    <xf numFmtId="0" fontId="65" fillId="2" borderId="0" xfId="7" applyFont="1" applyFill="1" applyAlignment="1">
      <alignment horizontal="center" vertical="center"/>
    </xf>
    <xf numFmtId="0" fontId="64" fillId="27" borderId="0" xfId="7" applyFont="1" applyFill="1" applyAlignment="1">
      <alignment horizontal="right" vertical="center"/>
    </xf>
    <xf numFmtId="0" fontId="64" fillId="0" borderId="0" xfId="7" applyFont="1" applyAlignment="1">
      <alignment vertical="center"/>
    </xf>
    <xf numFmtId="0" fontId="64" fillId="27" borderId="0" xfId="7" applyFont="1" applyFill="1" applyAlignment="1">
      <alignment horizontal="center" vertical="center"/>
    </xf>
    <xf numFmtId="0" fontId="53" fillId="27" borderId="0" xfId="7" applyFont="1" applyFill="1"/>
    <xf numFmtId="0" fontId="58" fillId="27" borderId="0" xfId="7" applyFont="1" applyFill="1" applyAlignment="1">
      <alignment horizontal="centerContinuous"/>
    </xf>
    <xf numFmtId="0" fontId="64" fillId="27" borderId="0" xfId="7" applyFont="1" applyFill="1" applyAlignment="1">
      <alignment horizontal="centerContinuous" vertical="center"/>
    </xf>
    <xf numFmtId="0" fontId="65" fillId="0" borderId="0" xfId="7" applyFont="1" applyAlignment="1">
      <alignment horizontal="center" vertical="center"/>
    </xf>
    <xf numFmtId="0" fontId="64" fillId="0" borderId="0" xfId="7" applyFont="1" applyAlignment="1">
      <alignment horizontal="centerContinuous" vertical="center"/>
    </xf>
    <xf numFmtId="0" fontId="63" fillId="0" borderId="0" xfId="7" applyFont="1" applyAlignment="1">
      <alignment horizontal="center" vertical="center"/>
    </xf>
    <xf numFmtId="4" fontId="63" fillId="0" borderId="0" xfId="7" applyNumberFormat="1" applyFont="1"/>
    <xf numFmtId="49" fontId="0" fillId="0" borderId="0" xfId="0" applyNumberFormat="1"/>
    <xf numFmtId="0" fontId="78" fillId="0" borderId="0" xfId="18" applyFont="1" applyAlignment="1">
      <alignment horizontal="center" vertical="center" wrapText="1"/>
    </xf>
    <xf numFmtId="0" fontId="69" fillId="0" borderId="0" xfId="18" applyFont="1" applyAlignment="1">
      <alignment horizontal="center" vertical="center" wrapText="1"/>
    </xf>
    <xf numFmtId="4" fontId="69" fillId="0" borderId="0" xfId="18" applyNumberFormat="1" applyFont="1" applyAlignment="1">
      <alignment horizontal="center" vertical="center" wrapText="1"/>
    </xf>
    <xf numFmtId="0" fontId="69" fillId="38" borderId="18" xfId="157" applyFont="1" applyFill="1" applyBorder="1" applyAlignment="1">
      <alignment horizontal="right" vertical="center" wrapText="1" indent="1"/>
    </xf>
    <xf numFmtId="43" fontId="43" fillId="0" borderId="0" xfId="239" applyFont="1" applyFill="1"/>
    <xf numFmtId="43" fontId="43" fillId="0" borderId="0" xfId="239" applyFont="1"/>
    <xf numFmtId="4" fontId="66" fillId="0" borderId="0" xfId="7" applyNumberFormat="1" applyFont="1"/>
    <xf numFmtId="0" fontId="69" fillId="0" borderId="0" xfId="7" applyFont="1"/>
    <xf numFmtId="0" fontId="67" fillId="0" borderId="0" xfId="7" applyFont="1" applyAlignment="1">
      <alignment vertical="top"/>
    </xf>
    <xf numFmtId="0" fontId="53" fillId="0" borderId="24" xfId="18" applyFont="1" applyBorder="1" applyAlignment="1">
      <alignment horizontal="right" indent="2"/>
    </xf>
    <xf numFmtId="0" fontId="53" fillId="0" borderId="26" xfId="18" applyFont="1" applyBorder="1"/>
    <xf numFmtId="3" fontId="53" fillId="0" borderId="26" xfId="18" applyNumberFormat="1" applyFont="1" applyBorder="1"/>
    <xf numFmtId="37" fontId="126" fillId="0" borderId="0" xfId="159" applyNumberFormat="1" applyFont="1" applyFill="1" applyBorder="1" applyAlignment="1">
      <alignment horizontal="right"/>
    </xf>
    <xf numFmtId="173" fontId="43" fillId="0" borderId="0" xfId="239" applyNumberFormat="1" applyFont="1" applyFill="1" applyBorder="1"/>
    <xf numFmtId="173" fontId="43" fillId="0" borderId="0" xfId="239" applyNumberFormat="1" applyFont="1" applyFill="1"/>
    <xf numFmtId="173" fontId="138" fillId="0" borderId="0" xfId="239" applyNumberFormat="1" applyFont="1" applyBorder="1" applyAlignment="1">
      <alignment horizontal="right" vertical="center" wrapText="1"/>
    </xf>
    <xf numFmtId="173" fontId="139" fillId="0" borderId="0" xfId="239" applyNumberFormat="1" applyFont="1"/>
    <xf numFmtId="2" fontId="140" fillId="0" borderId="0" xfId="0" applyNumberFormat="1" applyFont="1" applyAlignment="1">
      <alignment horizontal="right" indent="2"/>
    </xf>
    <xf numFmtId="0" fontId="10" fillId="0" borderId="0" xfId="7" applyFont="1" applyAlignment="1">
      <alignment horizontal="center" vertical="center"/>
    </xf>
    <xf numFmtId="0" fontId="62" fillId="27" borderId="0" xfId="7" applyFont="1" applyFill="1" applyAlignment="1">
      <alignment horizontal="center"/>
    </xf>
    <xf numFmtId="0" fontId="63" fillId="27" borderId="0" xfId="7" applyFont="1" applyFill="1" applyAlignment="1">
      <alignment horizontal="center" vertical="center"/>
    </xf>
    <xf numFmtId="174" fontId="0" fillId="0" borderId="0" xfId="238" applyNumberFormat="1" applyFont="1"/>
    <xf numFmtId="3" fontId="69" fillId="0" borderId="0" xfId="7" applyNumberFormat="1" applyFont="1"/>
    <xf numFmtId="2" fontId="53" fillId="0" borderId="0" xfId="7" applyNumberFormat="1" applyFont="1"/>
    <xf numFmtId="0" fontId="48" fillId="0" borderId="0" xfId="120" applyFont="1" applyAlignment="1">
      <alignment vertical="center"/>
    </xf>
    <xf numFmtId="0" fontId="53" fillId="0" borderId="0" xfId="7" applyFont="1" applyAlignment="1">
      <alignment vertical="center"/>
    </xf>
    <xf numFmtId="0" fontId="68" fillId="109" borderId="0" xfId="7" applyFont="1" applyFill="1" applyAlignment="1">
      <alignment vertical="center"/>
    </xf>
    <xf numFmtId="3" fontId="69" fillId="109" borderId="0" xfId="7" applyNumberFormat="1" applyFont="1" applyFill="1" applyAlignment="1">
      <alignment vertical="center"/>
    </xf>
    <xf numFmtId="169" fontId="53" fillId="0" borderId="0" xfId="7" applyNumberFormat="1" applyFont="1" applyAlignment="1">
      <alignment vertical="center"/>
    </xf>
    <xf numFmtId="0" fontId="56" fillId="0" borderId="0" xfId="7" applyFont="1" applyAlignment="1">
      <alignment vertical="center"/>
    </xf>
    <xf numFmtId="3" fontId="69" fillId="0" borderId="0" xfId="7" applyNumberFormat="1" applyFont="1" applyAlignment="1">
      <alignment vertical="center"/>
    </xf>
    <xf numFmtId="3" fontId="118" fillId="0" borderId="0" xfId="139" applyNumberFormat="1" applyFont="1" applyAlignment="1">
      <alignment vertical="center"/>
    </xf>
    <xf numFmtId="4" fontId="118" fillId="0" borderId="0" xfId="139" applyNumberFormat="1" applyFont="1" applyAlignment="1">
      <alignment vertical="center"/>
    </xf>
    <xf numFmtId="3" fontId="53" fillId="0" borderId="0" xfId="7" applyNumberFormat="1" applyFont="1" applyAlignment="1">
      <alignment horizontal="right"/>
    </xf>
    <xf numFmtId="0" fontId="69" fillId="0" borderId="0" xfId="114" applyFont="1" applyBorder="1" applyAlignment="1">
      <alignment horizontal="right" indent="5"/>
    </xf>
    <xf numFmtId="3" fontId="69" fillId="113" borderId="18" xfId="7" applyNumberFormat="1" applyFont="1" applyFill="1" applyBorder="1" applyAlignment="1">
      <alignment horizontal="right"/>
    </xf>
    <xf numFmtId="0" fontId="69" fillId="0" borderId="0" xfId="114" applyFont="1" applyBorder="1"/>
    <xf numFmtId="0" fontId="69" fillId="0" borderId="27" xfId="114" applyFont="1" applyBorder="1"/>
    <xf numFmtId="0" fontId="69" fillId="113" borderId="0" xfId="114" applyFont="1" applyFill="1" applyBorder="1"/>
    <xf numFmtId="3" fontId="78" fillId="113" borderId="0" xfId="7" applyNumberFormat="1" applyFont="1" applyFill="1" applyAlignment="1">
      <alignment vertical="center"/>
    </xf>
    <xf numFmtId="3" fontId="78" fillId="113" borderId="18" xfId="7" applyNumberFormat="1" applyFont="1" applyFill="1" applyBorder="1" applyAlignment="1">
      <alignment vertical="center"/>
    </xf>
    <xf numFmtId="0" fontId="78" fillId="113" borderId="0" xfId="7" applyFont="1" applyFill="1" applyAlignment="1">
      <alignment horizontal="right" vertical="center"/>
    </xf>
    <xf numFmtId="0" fontId="42" fillId="0" borderId="0" xfId="7" applyFont="1" applyAlignment="1">
      <alignment horizontal="centerContinuous" vertical="center"/>
    </xf>
    <xf numFmtId="0" fontId="78" fillId="113" borderId="0" xfId="7" applyFont="1" applyFill="1" applyAlignment="1">
      <alignment vertical="center"/>
    </xf>
    <xf numFmtId="0" fontId="42" fillId="113" borderId="18" xfId="114" applyFont="1" applyFill="1" applyBorder="1"/>
    <xf numFmtId="4" fontId="94" fillId="0" borderId="0" xfId="114" applyNumberFormat="1" applyFont="1"/>
    <xf numFmtId="0" fontId="142" fillId="0" borderId="0" xfId="7" applyFont="1"/>
    <xf numFmtId="3" fontId="143" fillId="0" borderId="0" xfId="139" applyNumberFormat="1" applyFont="1"/>
    <xf numFmtId="3" fontId="144" fillId="0" borderId="0" xfId="139" applyNumberFormat="1" applyFont="1" applyAlignment="1">
      <alignment vertical="center"/>
    </xf>
    <xf numFmtId="0" fontId="142" fillId="0" borderId="0" xfId="7" applyFont="1" applyAlignment="1">
      <alignment vertical="center"/>
    </xf>
    <xf numFmtId="0" fontId="145" fillId="0" borderId="0" xfId="114" applyFont="1"/>
    <xf numFmtId="3" fontId="145" fillId="0" borderId="0" xfId="114" applyNumberFormat="1" applyFont="1"/>
    <xf numFmtId="0" fontId="53" fillId="0" borderId="0" xfId="7" quotePrefix="1" applyFont="1"/>
    <xf numFmtId="9" fontId="142" fillId="0" borderId="0" xfId="238" applyFont="1"/>
    <xf numFmtId="4" fontId="143" fillId="0" borderId="0" xfId="139" applyNumberFormat="1" applyFont="1"/>
    <xf numFmtId="43" fontId="0" fillId="0" borderId="0" xfId="239" applyFont="1"/>
    <xf numFmtId="0" fontId="82" fillId="0" borderId="0" xfId="7" applyFont="1"/>
    <xf numFmtId="3" fontId="147" fillId="0" borderId="0" xfId="139" applyNumberFormat="1" applyFont="1"/>
    <xf numFmtId="10" fontId="147" fillId="0" borderId="0" xfId="238" applyNumberFormat="1" applyFont="1" applyAlignment="1"/>
    <xf numFmtId="4" fontId="147" fillId="0" borderId="0" xfId="139" applyNumberFormat="1" applyFont="1"/>
    <xf numFmtId="3" fontId="148" fillId="0" borderId="0" xfId="139" applyNumberFormat="1" applyFont="1" applyAlignment="1">
      <alignment vertical="center"/>
    </xf>
    <xf numFmtId="4" fontId="148" fillId="0" borderId="0" xfId="139" applyNumberFormat="1" applyFont="1" applyAlignment="1">
      <alignment vertical="center"/>
    </xf>
    <xf numFmtId="0" fontId="45" fillId="0" borderId="0" xfId="7" applyFont="1" applyAlignment="1">
      <alignment horizontal="centerContinuous" vertical="center"/>
    </xf>
    <xf numFmtId="0" fontId="149" fillId="0" borderId="0" xfId="7" applyFont="1"/>
    <xf numFmtId="2" fontId="149" fillId="0" borderId="0" xfId="7" applyNumberFormat="1" applyFont="1"/>
    <xf numFmtId="10" fontId="137" fillId="0" borderId="0" xfId="238" applyNumberFormat="1" applyFont="1" applyFill="1" applyBorder="1" applyAlignment="1"/>
    <xf numFmtId="0" fontId="150" fillId="0" borderId="0" xfId="7" applyFont="1"/>
    <xf numFmtId="9" fontId="150" fillId="0" borderId="0" xfId="238" applyFont="1"/>
    <xf numFmtId="4" fontId="150" fillId="0" borderId="0" xfId="7" applyNumberFormat="1" applyFont="1"/>
    <xf numFmtId="3" fontId="69" fillId="0" borderId="18" xfId="7" applyNumberFormat="1" applyFont="1" applyBorder="1" applyAlignment="1">
      <alignment horizontal="right"/>
    </xf>
    <xf numFmtId="43" fontId="110" fillId="0" borderId="0" xfId="239" applyFont="1"/>
    <xf numFmtId="0" fontId="73" fillId="0" borderId="0" xfId="7" applyFont="1"/>
    <xf numFmtId="168" fontId="53" fillId="0" borderId="0" xfId="238" applyNumberFormat="1" applyFont="1"/>
    <xf numFmtId="2" fontId="43" fillId="0" borderId="0" xfId="239" applyNumberFormat="1" applyFont="1" applyFill="1"/>
    <xf numFmtId="0" fontId="52" fillId="0" borderId="0" xfId="158" applyNumberFormat="1" applyFont="1" applyFill="1" applyBorder="1" applyAlignment="1"/>
    <xf numFmtId="0" fontId="10" fillId="0" borderId="0" xfId="242" applyFont="1"/>
    <xf numFmtId="0" fontId="10" fillId="0" borderId="0" xfId="242" applyFont="1" applyAlignment="1">
      <alignment horizontal="right" indent="2"/>
    </xf>
    <xf numFmtId="4" fontId="10" fillId="0" borderId="0" xfId="242" applyNumberFormat="1" applyFont="1"/>
    <xf numFmtId="0" fontId="50" fillId="0" borderId="0" xfId="242" applyFont="1" applyAlignment="1">
      <alignment horizontal="right" indent="2"/>
    </xf>
    <xf numFmtId="0" fontId="86" fillId="0" borderId="0" xfId="242" applyFont="1" applyAlignment="1">
      <alignment horizontal="centerContinuous" vertical="center"/>
    </xf>
    <xf numFmtId="0" fontId="10" fillId="0" borderId="0" xfId="242" applyFont="1" applyAlignment="1">
      <alignment horizontal="centerContinuous" vertical="center"/>
    </xf>
    <xf numFmtId="4" fontId="10" fillId="0" borderId="0" xfId="242" applyNumberFormat="1" applyFont="1" applyAlignment="1">
      <alignment horizontal="centerContinuous" vertical="center"/>
    </xf>
    <xf numFmtId="0" fontId="87" fillId="0" borderId="0" xfId="242" applyFont="1" applyAlignment="1">
      <alignment horizontal="centerContinuous" vertical="center"/>
    </xf>
    <xf numFmtId="0" fontId="49" fillId="0" borderId="0" xfId="242" applyFont="1" applyAlignment="1">
      <alignment horizontal="right" indent="2"/>
    </xf>
    <xf numFmtId="15" fontId="86" fillId="0" borderId="0" xfId="242" applyNumberFormat="1" applyFont="1" applyAlignment="1" applyProtection="1">
      <alignment horizontal="centerContinuous" vertical="center"/>
      <protection locked="0"/>
    </xf>
    <xf numFmtId="0" fontId="53" fillId="0" borderId="18" xfId="242" applyFont="1" applyBorder="1"/>
    <xf numFmtId="0" fontId="53" fillId="0" borderId="18" xfId="242" applyFont="1" applyBorder="1" applyAlignment="1">
      <alignment horizontal="right" indent="2"/>
    </xf>
    <xf numFmtId="0" fontId="88" fillId="0" borderId="18" xfId="242" applyFont="1" applyBorder="1" applyAlignment="1">
      <alignment horizontal="centerContinuous" vertical="center"/>
    </xf>
    <xf numFmtId="0" fontId="53" fillId="0" borderId="18" xfId="242" applyFont="1" applyBorder="1" applyAlignment="1">
      <alignment horizontal="centerContinuous" vertical="center"/>
    </xf>
    <xf numFmtId="4" fontId="53" fillId="0" borderId="18" xfId="242" applyNumberFormat="1" applyFont="1" applyBorder="1" applyAlignment="1">
      <alignment horizontal="centerContinuous" vertical="center"/>
    </xf>
    <xf numFmtId="0" fontId="53" fillId="0" borderId="0" xfId="242" applyFont="1"/>
    <xf numFmtId="0" fontId="69" fillId="29" borderId="18" xfId="242" applyFont="1" applyFill="1" applyBorder="1" applyAlignment="1">
      <alignment horizontal="center" vertical="center" wrapText="1"/>
    </xf>
    <xf numFmtId="4" fontId="69" fillId="29" borderId="18" xfId="242" applyNumberFormat="1" applyFont="1" applyFill="1" applyBorder="1" applyAlignment="1">
      <alignment horizontal="center" vertical="center" wrapText="1"/>
    </xf>
    <xf numFmtId="0" fontId="69" fillId="114" borderId="18" xfId="242" applyFont="1" applyFill="1" applyBorder="1" applyAlignment="1">
      <alignment horizontal="center" vertical="center" wrapText="1"/>
    </xf>
    <xf numFmtId="4" fontId="69" fillId="114" borderId="18" xfId="242" applyNumberFormat="1" applyFont="1" applyFill="1" applyBorder="1" applyAlignment="1">
      <alignment horizontal="center" vertical="center" wrapText="1"/>
    </xf>
    <xf numFmtId="0" fontId="42" fillId="29" borderId="0" xfId="242" applyFont="1" applyFill="1" applyAlignment="1">
      <alignment horizontal="center" vertical="center" wrapText="1"/>
    </xf>
    <xf numFmtId="0" fontId="53" fillId="29" borderId="0" xfId="242" applyFont="1" applyFill="1" applyAlignment="1">
      <alignment horizontal="center" vertical="center" wrapText="1"/>
    </xf>
    <xf numFmtId="0" fontId="69" fillId="29" borderId="0" xfId="242" applyFont="1" applyFill="1" applyAlignment="1">
      <alignment horizontal="center" vertical="center" wrapText="1"/>
    </xf>
    <xf numFmtId="4" fontId="69" fillId="29" borderId="0" xfId="242" applyNumberFormat="1" applyFont="1" applyFill="1" applyAlignment="1">
      <alignment horizontal="center" vertical="center" wrapText="1"/>
    </xf>
    <xf numFmtId="0" fontId="89" fillId="0" borderId="0" xfId="242" applyFont="1"/>
    <xf numFmtId="0" fontId="53" fillId="0" borderId="0" xfId="242" applyFont="1" applyAlignment="1">
      <alignment horizontal="right" indent="2"/>
    </xf>
    <xf numFmtId="0" fontId="69" fillId="3" borderId="0" xfId="242" applyFont="1" applyFill="1"/>
    <xf numFmtId="3" fontId="69" fillId="3" borderId="0" xfId="242" applyNumberFormat="1" applyFont="1" applyFill="1" applyAlignment="1">
      <alignment horizontal="right" indent="1"/>
    </xf>
    <xf numFmtId="4" fontId="69" fillId="3" borderId="0" xfId="242" applyNumberFormat="1" applyFont="1" applyFill="1" applyAlignment="1">
      <alignment horizontal="right" indent="1"/>
    </xf>
    <xf numFmtId="3" fontId="69" fillId="115" borderId="0" xfId="242" applyNumberFormat="1" applyFont="1" applyFill="1" applyAlignment="1">
      <alignment horizontal="right" indent="1"/>
    </xf>
    <xf numFmtId="4" fontId="69" fillId="115" borderId="0" xfId="242" applyNumberFormat="1" applyFont="1" applyFill="1" applyAlignment="1">
      <alignment horizontal="right" indent="1"/>
    </xf>
    <xf numFmtId="0" fontId="89" fillId="5" borderId="0" xfId="242" applyFont="1" applyFill="1"/>
    <xf numFmtId="0" fontId="90" fillId="0" borderId="0" xfId="242" applyFont="1"/>
    <xf numFmtId="0" fontId="53" fillId="4" borderId="0" xfId="242" applyFont="1" applyFill="1"/>
    <xf numFmtId="3" fontId="53" fillId="4" borderId="0" xfId="242" applyNumberFormat="1" applyFont="1" applyFill="1" applyAlignment="1">
      <alignment horizontal="right" indent="1"/>
    </xf>
    <xf numFmtId="4" fontId="53" fillId="4" borderId="0" xfId="242" applyNumberFormat="1" applyFont="1" applyFill="1" applyAlignment="1">
      <alignment horizontal="right" indent="1"/>
    </xf>
    <xf numFmtId="3" fontId="53" fillId="3" borderId="0" xfId="242" applyNumberFormat="1" applyFont="1" applyFill="1" applyAlignment="1">
      <alignment horizontal="right" indent="1"/>
    </xf>
    <xf numFmtId="4" fontId="53" fillId="3" borderId="0" xfId="242" applyNumberFormat="1" applyFont="1" applyFill="1" applyAlignment="1">
      <alignment horizontal="right" indent="1"/>
    </xf>
    <xf numFmtId="3" fontId="53" fillId="0" borderId="0" xfId="242" applyNumberFormat="1" applyFont="1" applyAlignment="1">
      <alignment horizontal="right" indent="1"/>
    </xf>
    <xf numFmtId="4" fontId="53" fillId="0" borderId="0" xfId="242" applyNumberFormat="1" applyFont="1" applyAlignment="1">
      <alignment horizontal="right" indent="1"/>
    </xf>
    <xf numFmtId="3" fontId="69" fillId="0" borderId="0" xfId="242" applyNumberFormat="1" applyFont="1" applyAlignment="1">
      <alignment horizontal="right" vertical="center" indent="1"/>
    </xf>
    <xf numFmtId="4" fontId="69" fillId="0" borderId="0" xfId="242" applyNumberFormat="1" applyFont="1" applyAlignment="1">
      <alignment horizontal="right" vertical="center" indent="1"/>
    </xf>
    <xf numFmtId="0" fontId="89" fillId="0" borderId="18" xfId="242" applyFont="1" applyBorder="1"/>
    <xf numFmtId="0" fontId="69" fillId="0" borderId="18" xfId="242" applyFont="1" applyBorder="1" applyAlignment="1">
      <alignment horizontal="center" vertical="center"/>
    </xf>
    <xf numFmtId="0" fontId="69" fillId="109" borderId="18" xfId="242" applyFont="1" applyFill="1" applyBorder="1" applyAlignment="1">
      <alignment horizontal="right" vertical="center" indent="1"/>
    </xf>
    <xf numFmtId="3" fontId="69" fillId="109" borderId="18" xfId="242" applyNumberFormat="1" applyFont="1" applyFill="1" applyBorder="1" applyAlignment="1">
      <alignment horizontal="right" vertical="center" indent="1"/>
    </xf>
    <xf numFmtId="4" fontId="69" fillId="109" borderId="18" xfId="242" applyNumberFormat="1" applyFont="1" applyFill="1" applyBorder="1" applyAlignment="1">
      <alignment horizontal="right" vertical="center" indent="1"/>
    </xf>
    <xf numFmtId="3" fontId="69" fillId="114" borderId="18" xfId="242" applyNumberFormat="1" applyFont="1" applyFill="1" applyBorder="1" applyAlignment="1">
      <alignment horizontal="right" vertical="center" indent="1"/>
    </xf>
    <xf numFmtId="4" fontId="69" fillId="114" borderId="18" xfId="242" applyNumberFormat="1" applyFont="1" applyFill="1" applyBorder="1" applyAlignment="1">
      <alignment horizontal="right" vertical="center" indent="1"/>
    </xf>
    <xf numFmtId="0" fontId="91" fillId="0" borderId="18" xfId="242" applyFont="1" applyBorder="1" applyAlignment="1">
      <alignment horizontal="right" indent="2"/>
    </xf>
    <xf numFmtId="3" fontId="53" fillId="0" borderId="18" xfId="242" applyNumberFormat="1" applyFont="1" applyBorder="1"/>
    <xf numFmtId="4" fontId="53" fillId="0" borderId="18" xfId="242" applyNumberFormat="1" applyFont="1" applyBorder="1"/>
    <xf numFmtId="0" fontId="91" fillId="0" borderId="0" xfId="242" applyFont="1" applyAlignment="1">
      <alignment horizontal="right" indent="2"/>
    </xf>
    <xf numFmtId="3" fontId="53" fillId="0" borderId="0" xfId="242" applyNumberFormat="1" applyFont="1"/>
    <xf numFmtId="4" fontId="53" fillId="0" borderId="0" xfId="242" applyNumberFormat="1" applyFont="1"/>
    <xf numFmtId="0" fontId="53" fillId="0" borderId="0" xfId="242" applyFont="1" applyAlignment="1">
      <alignment horizontal="right"/>
    </xf>
    <xf numFmtId="0" fontId="74" fillId="0" borderId="0" xfId="242" applyFont="1"/>
    <xf numFmtId="0" fontId="93" fillId="0" borderId="0" xfId="120" applyFont="1"/>
    <xf numFmtId="3" fontId="53" fillId="0" borderId="22" xfId="242" applyNumberFormat="1" applyFont="1" applyBorder="1" applyAlignment="1">
      <alignment vertical="center"/>
    </xf>
    <xf numFmtId="3" fontId="53" fillId="0" borderId="0" xfId="242" applyNumberFormat="1" applyFont="1" applyAlignment="1">
      <alignment vertical="center"/>
    </xf>
    <xf numFmtId="3" fontId="53" fillId="0" borderId="18" xfId="242" applyNumberFormat="1" applyFont="1" applyBorder="1" applyAlignment="1">
      <alignment vertical="center"/>
    </xf>
    <xf numFmtId="3" fontId="74" fillId="0" borderId="0" xfId="242" applyNumberFormat="1" applyFont="1"/>
    <xf numFmtId="3" fontId="63" fillId="0" borderId="0" xfId="242" applyNumberFormat="1" applyFont="1"/>
    <xf numFmtId="3" fontId="53" fillId="0" borderId="0" xfId="7" applyNumberFormat="1" applyFont="1" applyProtection="1">
      <protection locked="0"/>
    </xf>
    <xf numFmtId="0" fontId="69" fillId="116" borderId="18" xfId="242" applyFont="1" applyFill="1" applyBorder="1" applyAlignment="1">
      <alignment horizontal="centerContinuous" vertical="center" wrapText="1"/>
    </xf>
    <xf numFmtId="4" fontId="69" fillId="116" borderId="18" xfId="242" applyNumberFormat="1" applyFont="1" applyFill="1" applyBorder="1" applyAlignment="1">
      <alignment horizontal="centerContinuous" vertical="center" wrapText="1"/>
    </xf>
    <xf numFmtId="0" fontId="69" fillId="117" borderId="18" xfId="242" applyFont="1" applyFill="1" applyBorder="1" applyAlignment="1">
      <alignment horizontal="centerContinuous" vertical="center" wrapText="1"/>
    </xf>
    <xf numFmtId="4" fontId="69" fillId="117" borderId="18" xfId="242" applyNumberFormat="1" applyFont="1" applyFill="1" applyBorder="1" applyAlignment="1">
      <alignment horizontal="centerContinuous" vertical="center" wrapText="1"/>
    </xf>
    <xf numFmtId="0" fontId="69" fillId="118" borderId="18" xfId="242" applyFont="1" applyFill="1" applyBorder="1" applyAlignment="1">
      <alignment horizontal="centerContinuous" vertical="center" wrapText="1"/>
    </xf>
    <xf numFmtId="4" fontId="69" fillId="118" borderId="18" xfId="242" applyNumberFormat="1" applyFont="1" applyFill="1" applyBorder="1" applyAlignment="1">
      <alignment horizontal="centerContinuous" vertical="center" wrapText="1"/>
    </xf>
    <xf numFmtId="0" fontId="69" fillId="119" borderId="18" xfId="242" applyFont="1" applyFill="1" applyBorder="1" applyAlignment="1">
      <alignment horizontal="center" vertical="center" wrapText="1"/>
    </xf>
    <xf numFmtId="4" fontId="69" fillId="119" borderId="18" xfId="242" applyNumberFormat="1" applyFont="1" applyFill="1" applyBorder="1" applyAlignment="1">
      <alignment horizontal="center" vertical="center" wrapText="1"/>
    </xf>
    <xf numFmtId="0" fontId="69" fillId="120" borderId="18" xfId="242" applyFont="1" applyFill="1" applyBorder="1" applyAlignment="1">
      <alignment horizontal="center" vertical="center" wrapText="1"/>
    </xf>
    <xf numFmtId="4" fontId="69" fillId="120" borderId="18" xfId="242" applyNumberFormat="1" applyFont="1" applyFill="1" applyBorder="1" applyAlignment="1">
      <alignment horizontal="center" vertical="center" wrapText="1"/>
    </xf>
    <xf numFmtId="0" fontId="53" fillId="0" borderId="0" xfId="18" applyFont="1" applyAlignment="1">
      <alignment horizontal="left" indent="2"/>
    </xf>
    <xf numFmtId="49" fontId="56" fillId="29" borderId="0" xfId="17" applyNumberFormat="1" applyFont="1" applyFill="1" applyAlignment="1">
      <alignment horizontal="center" vertical="center" wrapText="1"/>
    </xf>
    <xf numFmtId="0" fontId="53" fillId="0" borderId="0" xfId="7" applyFont="1"/>
    <xf numFmtId="0" fontId="63" fillId="0" borderId="0" xfId="7" applyFont="1"/>
    <xf numFmtId="0" fontId="53" fillId="0" borderId="0" xfId="7" applyFont="1" applyAlignment="1">
      <alignment horizontal="center" vertical="center"/>
    </xf>
    <xf numFmtId="0" fontId="56" fillId="31" borderId="0" xfId="7" applyFont="1" applyFill="1" applyAlignment="1">
      <alignment horizontal="center" vertical="center"/>
    </xf>
    <xf numFmtId="0" fontId="53" fillId="31" borderId="0" xfId="7" applyFont="1" applyFill="1" applyAlignment="1">
      <alignment horizontal="center" vertical="center"/>
    </xf>
    <xf numFmtId="0" fontId="63" fillId="31" borderId="0" xfId="7" applyFont="1" applyFill="1" applyAlignment="1">
      <alignment horizontal="center" vertical="center"/>
    </xf>
    <xf numFmtId="0" fontId="56" fillId="30" borderId="0" xfId="7" applyFont="1" applyFill="1" applyAlignment="1">
      <alignment horizontal="center" vertical="center"/>
    </xf>
    <xf numFmtId="0" fontId="63" fillId="30" borderId="0" xfId="7" applyFont="1" applyFill="1" applyAlignment="1">
      <alignment horizontal="center" vertical="center"/>
    </xf>
    <xf numFmtId="0" fontId="56" fillId="31" borderId="0" xfId="7" applyFont="1" applyFill="1" applyAlignment="1">
      <alignment horizontal="right" vertical="center"/>
    </xf>
    <xf numFmtId="0" fontId="71" fillId="0" borderId="0" xfId="7" applyFont="1" applyAlignment="1">
      <alignment horizontal="center" vertical="top"/>
    </xf>
    <xf numFmtId="0" fontId="73" fillId="0" borderId="0" xfId="1" applyFont="1" applyAlignment="1">
      <alignment horizontal="center" vertical="center"/>
    </xf>
    <xf numFmtId="0" fontId="58" fillId="0" borderId="0" xfId="17" applyFont="1" applyAlignment="1">
      <alignment horizontal="center"/>
    </xf>
    <xf numFmtId="0" fontId="56" fillId="0" borderId="0" xfId="1" applyFont="1" applyAlignment="1">
      <alignment horizontal="center" vertical="center"/>
    </xf>
    <xf numFmtId="0" fontId="63" fillId="0" borderId="0" xfId="17" applyFont="1" applyAlignment="1">
      <alignment horizontal="center"/>
    </xf>
    <xf numFmtId="0" fontId="65" fillId="31" borderId="18" xfId="1" applyFont="1" applyFill="1" applyBorder="1" applyAlignment="1">
      <alignment horizontal="center" vertical="center" wrapText="1"/>
    </xf>
    <xf numFmtId="3" fontId="65" fillId="31" borderId="18" xfId="1" applyNumberFormat="1" applyFont="1" applyFill="1" applyBorder="1" applyAlignment="1">
      <alignment horizontal="center" vertical="center"/>
    </xf>
    <xf numFmtId="0" fontId="65" fillId="31" borderId="18" xfId="1" applyFont="1" applyFill="1" applyBorder="1" applyAlignment="1">
      <alignment horizontal="center" vertical="center"/>
    </xf>
    <xf numFmtId="0" fontId="54" fillId="0" borderId="0" xfId="7" applyFont="1" applyAlignment="1">
      <alignment horizontal="justify" wrapText="1"/>
    </xf>
    <xf numFmtId="0" fontId="53" fillId="0" borderId="0" xfId="7" applyFont="1" applyAlignment="1">
      <alignment horizontal="justify" wrapText="1"/>
    </xf>
    <xf numFmtId="0" fontId="103" fillId="0" borderId="0" xfId="0" quotePrefix="1" applyFont="1" applyAlignment="1">
      <alignment vertical="center" wrapText="1"/>
    </xf>
    <xf numFmtId="0" fontId="99" fillId="0" borderId="0" xfId="0" applyFont="1" applyAlignment="1">
      <alignment horizontal="center" vertical="center" wrapText="1"/>
    </xf>
    <xf numFmtId="0" fontId="99" fillId="0" borderId="0" xfId="0" applyFont="1" applyAlignment="1">
      <alignment horizontal="left" vertical="center" wrapText="1"/>
    </xf>
    <xf numFmtId="0" fontId="56" fillId="0" borderId="0" xfId="0" applyFont="1" applyAlignment="1">
      <alignment horizontal="center" wrapText="1"/>
    </xf>
    <xf numFmtId="0" fontId="63" fillId="0" borderId="0" xfId="0" applyFont="1" applyAlignment="1">
      <alignment horizontal="center" wrapText="1"/>
    </xf>
    <xf numFmtId="0" fontId="69" fillId="29" borderId="18" xfId="0" applyFont="1" applyFill="1" applyBorder="1" applyAlignment="1">
      <alignment horizontal="center" vertical="center"/>
    </xf>
    <xf numFmtId="0" fontId="53" fillId="29" borderId="18" xfId="0" applyFont="1" applyFill="1" applyBorder="1" applyAlignment="1">
      <alignment horizontal="center" vertical="center"/>
    </xf>
    <xf numFmtId="0" fontId="69" fillId="29" borderId="18" xfId="0" applyFont="1" applyFill="1" applyBorder="1" applyAlignment="1">
      <alignment horizontal="center" vertical="center" wrapText="1"/>
    </xf>
    <xf numFmtId="0" fontId="53" fillId="29" borderId="18" xfId="0" applyFont="1" applyFill="1" applyBorder="1" applyAlignment="1">
      <alignment horizontal="center" vertical="center" wrapText="1"/>
    </xf>
    <xf numFmtId="0" fontId="78" fillId="32" borderId="18" xfId="0" applyFont="1" applyFill="1" applyBorder="1" applyAlignment="1">
      <alignment horizontal="center" vertical="center" wrapText="1"/>
    </xf>
    <xf numFmtId="0" fontId="42" fillId="31" borderId="18" xfId="0" applyFont="1" applyFill="1" applyBorder="1"/>
    <xf numFmtId="0" fontId="69" fillId="29" borderId="24" xfId="242" applyFont="1" applyFill="1" applyBorder="1" applyAlignment="1">
      <alignment horizontal="center" vertical="center" wrapText="1"/>
    </xf>
    <xf numFmtId="0" fontId="69" fillId="29" borderId="25" xfId="242" applyFont="1" applyFill="1" applyBorder="1" applyAlignment="1">
      <alignment horizontal="center" vertical="center" wrapText="1"/>
    </xf>
    <xf numFmtId="0" fontId="69" fillId="120" borderId="24" xfId="242" applyFont="1" applyFill="1" applyBorder="1" applyAlignment="1">
      <alignment horizontal="center" vertical="center" wrapText="1"/>
    </xf>
    <xf numFmtId="0" fontId="69" fillId="120" borderId="25" xfId="242" applyFont="1" applyFill="1" applyBorder="1" applyAlignment="1">
      <alignment horizontal="center" vertical="center" wrapText="1"/>
    </xf>
    <xf numFmtId="0" fontId="78" fillId="29" borderId="18" xfId="242" applyFont="1" applyFill="1" applyBorder="1" applyAlignment="1">
      <alignment horizontal="center" vertical="center" wrapText="1"/>
    </xf>
    <xf numFmtId="0" fontId="42" fillId="29" borderId="18" xfId="242" applyFont="1" applyFill="1" applyBorder="1" applyAlignment="1">
      <alignment horizontal="center" vertical="center" wrapText="1"/>
    </xf>
    <xf numFmtId="0" fontId="69" fillId="29" borderId="18" xfId="242" applyFont="1" applyFill="1" applyBorder="1" applyAlignment="1">
      <alignment horizontal="center" vertical="center" wrapText="1"/>
    </xf>
    <xf numFmtId="0" fontId="53" fillId="29" borderId="18" xfId="242" applyFont="1" applyFill="1" applyBorder="1" applyAlignment="1">
      <alignment horizontal="center" vertical="center" wrapText="1"/>
    </xf>
    <xf numFmtId="0" fontId="69" fillId="114" borderId="24" xfId="242" applyFont="1" applyFill="1" applyBorder="1" applyAlignment="1">
      <alignment horizontal="center" vertical="center" wrapText="1"/>
    </xf>
    <xf numFmtId="0" fontId="69" fillId="114" borderId="25" xfId="242" applyFont="1" applyFill="1" applyBorder="1" applyAlignment="1">
      <alignment horizontal="center" vertical="center" wrapText="1"/>
    </xf>
    <xf numFmtId="0" fontId="69" fillId="119" borderId="24" xfId="242" applyFont="1" applyFill="1" applyBorder="1" applyAlignment="1">
      <alignment horizontal="center" vertical="center" wrapText="1"/>
    </xf>
    <xf numFmtId="0" fontId="69" fillId="119" borderId="25" xfId="242" applyFont="1" applyFill="1" applyBorder="1" applyAlignment="1">
      <alignment horizontal="center" vertical="center" wrapText="1"/>
    </xf>
    <xf numFmtId="0" fontId="78" fillId="29" borderId="24" xfId="18" applyFont="1" applyFill="1" applyBorder="1" applyAlignment="1">
      <alignment horizontal="center" vertical="center" wrapText="1"/>
    </xf>
    <xf numFmtId="0" fontId="78" fillId="29" borderId="28" xfId="18" applyFont="1" applyFill="1" applyBorder="1" applyAlignment="1">
      <alignment horizontal="center" vertical="center" wrapText="1"/>
    </xf>
    <xf numFmtId="0" fontId="78" fillId="29" borderId="25" xfId="18" applyFont="1" applyFill="1" applyBorder="1" applyAlignment="1">
      <alignment horizontal="center" vertical="center" wrapText="1"/>
    </xf>
    <xf numFmtId="0" fontId="69" fillId="29" borderId="30" xfId="18" applyFont="1" applyFill="1" applyBorder="1" applyAlignment="1">
      <alignment horizontal="center" vertical="center" wrapText="1"/>
    </xf>
    <xf numFmtId="0" fontId="69" fillId="29" borderId="29" xfId="18" applyFont="1" applyFill="1" applyBorder="1" applyAlignment="1">
      <alignment horizontal="center" vertical="center" wrapText="1"/>
    </xf>
    <xf numFmtId="0" fontId="78" fillId="29" borderId="0" xfId="18" applyFont="1" applyFill="1" applyAlignment="1">
      <alignment horizontal="center" vertical="center" wrapText="1"/>
    </xf>
    <xf numFmtId="0" fontId="78" fillId="29" borderId="20" xfId="18" applyFont="1" applyFill="1" applyBorder="1" applyAlignment="1">
      <alignment horizontal="center" vertical="center" wrapText="1"/>
    </xf>
    <xf numFmtId="0" fontId="86" fillId="0" borderId="0" xfId="18" applyFont="1" applyAlignment="1">
      <alignment horizontal="center" vertical="center"/>
    </xf>
    <xf numFmtId="15" fontId="86" fillId="0" borderId="0" xfId="18" applyNumberFormat="1" applyFont="1" applyAlignment="1" applyProtection="1">
      <alignment horizontal="center" vertical="center"/>
      <protection locked="0"/>
    </xf>
    <xf numFmtId="0" fontId="86" fillId="0" borderId="0" xfId="17" applyFont="1" applyAlignment="1">
      <alignment horizontal="center" vertical="center"/>
    </xf>
    <xf numFmtId="0" fontId="63" fillId="0" borderId="0" xfId="17" applyFont="1" applyAlignment="1">
      <alignment horizontal="center" vertical="center"/>
    </xf>
    <xf numFmtId="0" fontId="86" fillId="0" borderId="18" xfId="17" applyFont="1" applyBorder="1" applyAlignment="1">
      <alignment horizontal="center" vertical="center"/>
    </xf>
    <xf numFmtId="0" fontId="63" fillId="0" borderId="18" xfId="17" applyFont="1" applyBorder="1" applyAlignment="1">
      <alignment horizontal="center" vertical="center"/>
    </xf>
    <xf numFmtId="49" fontId="69" fillId="29" borderId="18" xfId="17" applyNumberFormat="1" applyFont="1" applyFill="1" applyBorder="1" applyAlignment="1">
      <alignment horizontal="center" vertical="center" wrapText="1"/>
    </xf>
    <xf numFmtId="49" fontId="53" fillId="29" borderId="18" xfId="17" applyNumberFormat="1" applyFont="1" applyFill="1" applyBorder="1" applyAlignment="1">
      <alignment horizontal="center" vertical="center" wrapText="1"/>
    </xf>
    <xf numFmtId="3" fontId="69" fillId="29" borderId="18" xfId="17" applyNumberFormat="1" applyFont="1" applyFill="1" applyBorder="1" applyAlignment="1">
      <alignment horizontal="center" vertical="center" wrapText="1"/>
    </xf>
    <xf numFmtId="0" fontId="53" fillId="29" borderId="18" xfId="17" applyFont="1" applyFill="1" applyBorder="1" applyAlignment="1">
      <alignment horizontal="center" vertical="center" wrapText="1"/>
    </xf>
    <xf numFmtId="49" fontId="65" fillId="29" borderId="18" xfId="17" applyNumberFormat="1" applyFont="1" applyFill="1" applyBorder="1" applyAlignment="1">
      <alignment horizontal="center" vertical="center" wrapText="1"/>
    </xf>
    <xf numFmtId="49" fontId="54" fillId="29" borderId="18" xfId="17" applyNumberFormat="1" applyFont="1" applyFill="1" applyBorder="1" applyAlignment="1">
      <alignment horizontal="center" vertical="center" wrapText="1"/>
    </xf>
    <xf numFmtId="0" fontId="69" fillId="29" borderId="18" xfId="18" applyFont="1" applyFill="1" applyBorder="1" applyAlignment="1">
      <alignment horizontal="center" vertical="center" wrapText="1"/>
    </xf>
    <xf numFmtId="0" fontId="126" fillId="0" borderId="0" xfId="158" applyNumberFormat="1" applyFont="1" applyFill="1" applyBorder="1" applyAlignment="1"/>
    <xf numFmtId="4" fontId="137" fillId="112" borderId="22" xfId="18" applyNumberFormat="1" applyFont="1" applyFill="1" applyBorder="1" applyAlignment="1">
      <alignment horizontal="center" vertical="center"/>
    </xf>
    <xf numFmtId="4" fontId="137" fillId="112" borderId="0" xfId="18" applyNumberFormat="1" applyFont="1" applyFill="1" applyAlignment="1">
      <alignment horizontal="center" vertical="center"/>
    </xf>
    <xf numFmtId="4" fontId="137" fillId="112" borderId="23" xfId="18" applyNumberFormat="1" applyFont="1" applyFill="1" applyBorder="1" applyAlignment="1">
      <alignment horizontal="center" vertical="center"/>
    </xf>
    <xf numFmtId="4" fontId="137" fillId="112" borderId="19" xfId="18" applyNumberFormat="1" applyFont="1" applyFill="1" applyBorder="1" applyAlignment="1">
      <alignment horizontal="center" vertical="center"/>
    </xf>
    <xf numFmtId="4" fontId="137" fillId="112" borderId="20" xfId="18" applyNumberFormat="1" applyFont="1" applyFill="1" applyBorder="1" applyAlignment="1">
      <alignment horizontal="center" vertical="center"/>
    </xf>
    <xf numFmtId="4" fontId="137" fillId="112" borderId="21" xfId="18" applyNumberFormat="1" applyFont="1" applyFill="1" applyBorder="1" applyAlignment="1">
      <alignment horizontal="center" vertical="center"/>
    </xf>
  </cellXfs>
  <cellStyles count="243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" xfId="239" builtinId="3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1" xfId="18" xr:uid="{00000000-0005-0000-0000-00007D000000}"/>
    <cellStyle name="Normal 11 2" xfId="150" xr:uid="{00000000-0005-0000-0000-00007E000000}"/>
    <cellStyle name="Normal 11 3" xfId="242" xr:uid="{77BE185D-AE3D-4B97-9D42-DC20727DEEF4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8" xfId="148" xr:uid="{00000000-0005-0000-0000-000089000000}"/>
    <cellStyle name="Normal 19" xfId="149" xr:uid="{00000000-0005-0000-0000-00008A00000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2 3" xfId="241" xr:uid="{C3DE83E7-D42D-462F-9147-FC9E45B282A1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aje 8" xfId="240" xr:uid="{B308D488-B9E0-42D9-96A7-F02AB88E06E3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1" defaultTableStyle="TableStyleMedium2" defaultPivotStyle="PivotStyleLight16">
    <tableStyle name="Invisible" pivot="0" table="0" count="0" xr9:uid="{2A0CC2A5-D220-4F06-979B-C99266F286EF}"/>
  </tableStyles>
  <colors>
    <mruColors>
      <color rgb="FFBB4643"/>
      <color rgb="FFD3E2F5"/>
      <color rgb="FF003300"/>
      <color rgb="FFC6D9F1"/>
      <color rgb="FFC76361"/>
      <color rgb="FFCF7977"/>
      <color rgb="FFA3171E"/>
      <color rgb="FFD99694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0.45541355419804214</c:v>
                </c:pt>
                <c:pt idx="1">
                  <c:v>0.12494565959643425</c:v>
                </c:pt>
                <c:pt idx="2">
                  <c:v>0.2779242544542927</c:v>
                </c:pt>
                <c:pt idx="3">
                  <c:v>0.14171653175123092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1206801274145969"/>
                  <c:y val="-0.2134249910699315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-4.3529891798171072E-2"/>
                  <c:y val="2.1698927298308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</c:formatCode>
                <c:ptCount val="2"/>
                <c:pt idx="0">
                  <c:v>473550</c:v>
                </c:pt>
                <c:pt idx="1">
                  <c:v>44633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354508142853385E-2"/>
          <c:y val="0.60146653593532451"/>
          <c:w val="0.80676881474022766"/>
          <c:h val="0.104633520925519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  <a:r>
              <a:rPr lang="es-ES" sz="1200" b="1" baseline="0"/>
              <a:t> por clase de pensión</a:t>
            </a:r>
            <a:endParaRPr lang="es-ES" sz="1200" b="1"/>
          </a:p>
        </c:rich>
      </c:tx>
      <c:layout>
        <c:manualLayout>
          <c:xMode val="edge"/>
          <c:yMode val="edge"/>
          <c:x val="6.406197201058369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497008724111922E-2"/>
          <c:y val="0.17242870956919859"/>
          <c:w val="0.37502502470591981"/>
          <c:h val="0.6964750458824224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28-4961-A245-67C3A15EF8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B28-4961-A245-67C3A15EF8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28-4961-A245-67C3A15EF8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28-4961-A245-67C3A15EF8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B28-4961-A245-67C3A15EF896}"/>
              </c:ext>
            </c:extLst>
          </c:dPt>
          <c:dLbls>
            <c:dLbl>
              <c:idx val="0"/>
              <c:layout>
                <c:manualLayout>
                  <c:x val="0.11842115889359983"/>
                  <c:y val="-3.279401185962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28-4961-A245-67C3A15EF896}"/>
                </c:ext>
              </c:extLst>
            </c:dLbl>
            <c:dLbl>
              <c:idx val="1"/>
              <c:layout>
                <c:manualLayout>
                  <c:x val="0.1106612685560054"/>
                  <c:y val="-6.9135802469135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28-4961-A245-67C3A15EF896}"/>
                </c:ext>
              </c:extLst>
            </c:dLbl>
            <c:dLbl>
              <c:idx val="2"/>
              <c:layout>
                <c:manualLayout>
                  <c:x val="0.12685560053981107"/>
                  <c:y val="-7.4074074074074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28-4961-A245-67C3A15EF896}"/>
                </c:ext>
              </c:extLst>
            </c:dLbl>
            <c:dLbl>
              <c:idx val="3"/>
              <c:layout>
                <c:manualLayout>
                  <c:x val="0.14220642460178307"/>
                  <c:y val="-1.2654418197725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28-4961-A245-67C3A15EF896}"/>
                </c:ext>
              </c:extLst>
            </c:dLbl>
            <c:dLbl>
              <c:idx val="4"/>
              <c:layout>
                <c:manualLayout>
                  <c:x val="8.9068825910931168E-2"/>
                  <c:y val="9.3827160493827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28-4961-A245-67C3A15EF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Pensionistas!$B$19:$B$23</c:f>
              <c:strCache>
                <c:ptCount val="5"/>
                <c:pt idx="0">
                  <c:v>JUBILACIÓN</c:v>
                </c:pt>
                <c:pt idx="1">
                  <c:v>VIUDEDAD</c:v>
                </c:pt>
                <c:pt idx="2">
                  <c:v>INCAPACIDAD PERMANENTE</c:v>
                </c:pt>
                <c:pt idx="3">
                  <c:v>ORFANDAD</c:v>
                </c:pt>
                <c:pt idx="4">
                  <c:v>FAVOR DE FAMILIARES</c:v>
                </c:pt>
              </c:strCache>
            </c:strRef>
          </c:cat>
          <c:val>
            <c:numRef>
              <c:f>Pensionistas!$E$19:$E$23</c:f>
              <c:numCache>
                <c:formatCode>#,##0</c:formatCode>
                <c:ptCount val="5"/>
                <c:pt idx="0">
                  <c:v>6237879</c:v>
                </c:pt>
                <c:pt idx="1">
                  <c:v>1545160</c:v>
                </c:pt>
                <c:pt idx="2">
                  <c:v>941586</c:v>
                </c:pt>
                <c:pt idx="3">
                  <c:v>323870</c:v>
                </c:pt>
                <c:pt idx="4">
                  <c:v>44373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28-4961-A245-67C3A15E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4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579149266260738"/>
          <c:y val="0.18876837763700594"/>
          <c:w val="0.19942279090113735"/>
          <c:h val="0.642810569731415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 rtl="0"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</a:p>
        </c:rich>
      </c:tx>
      <c:layout>
        <c:manualLayout>
          <c:xMode val="edge"/>
          <c:yMode val="edge"/>
          <c:x val="0.20480238627889635"/>
          <c:y val="2.1993122386963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2596287739481666"/>
          <c:y val="0.18981153098544837"/>
          <c:w val="0.69335131273728401"/>
          <c:h val="0.707163720301873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A-4B66-8A2B-562C85629F3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A-4B66-8A2B-562C85629F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Pensionistas!$G$3:$I$3</c15:sqref>
                  </c15:fullRef>
                </c:ext>
              </c:extLst>
              <c:f>(Pensionistas!$G$3,Pensionistas!$I$3)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Pensionistas!$G$4:$I$4</c15:sqref>
                  </c15:fullRef>
                </c:ext>
              </c:extLst>
              <c:f>(Pensionistas!$G$4,Pensionistas!$I$4)</c:f>
              <c:numCache>
                <c:formatCode>0.00%</c:formatCode>
                <c:ptCount val="2"/>
                <c:pt idx="0" formatCode="#,##0">
                  <c:v>4486977</c:v>
                </c:pt>
                <c:pt idx="1" formatCode="#,##0">
                  <c:v>4605854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FA-4B66-8A2B-562C85629F39}"/>
            </c:ext>
          </c:extLst>
        </c:ser>
        <c:ser>
          <c:idx val="1"/>
          <c:order val="1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3455655037252376"/>
                  <c:y val="-6.184786654141251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9-4A8B-8B61-7A53C6309BCC}"/>
                </c:ext>
              </c:extLst>
            </c:dLbl>
            <c:dLbl>
              <c:idx val="1"/>
              <c:layout>
                <c:manualLayout>
                  <c:x val="0.13455657492354739"/>
                  <c:y val="6.188621666362992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19-4A8B-8B61-7A53C6309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MUJERES</c:v>
              </c:pt>
              <c:pt idx="1">
                <c:v>HOMBRES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Pensionistas!$F$4:$H$4</c15:sqref>
                  </c15:fullRef>
                </c:ext>
              </c:extLst>
              <c:f>(Pensionistas!$F$4,Pensionistas!$H$4)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5119-4A8B-8B61-7A53C6309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887695"/>
        <c:axId val="149886863"/>
      </c:barChart>
      <c:valAx>
        <c:axId val="149886863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49887695"/>
        <c:crossesAt val="1"/>
        <c:crossBetween val="between"/>
      </c:valAx>
      <c:catAx>
        <c:axId val="14988769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886863"/>
        <c:crosses val="autoZero"/>
        <c:auto val="0"/>
        <c:lblAlgn val="ctr"/>
        <c:lblOffset val="1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Pensionistas</a:t>
            </a:r>
            <a:r>
              <a:rPr lang="en-US" sz="1200" b="1" baseline="0"/>
              <a:t> por CC.AA</a:t>
            </a:r>
            <a:endParaRPr lang="en-US" sz="1200" b="1"/>
          </a:p>
        </c:rich>
      </c:tx>
      <c:layout>
        <c:manualLayout>
          <c:xMode val="edge"/>
          <c:yMode val="edge"/>
          <c:x val="6.1062863645540803E-2"/>
          <c:y val="1.2688341528858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003634161114476"/>
          <c:y val="7.8435097884227381E-2"/>
          <c:w val="0.59059302901822586"/>
          <c:h val="0.89830294264619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Pensionistas!$E$30</c:f>
              <c:strCache>
                <c:ptCount val="1"/>
                <c:pt idx="0">
                  <c:v>AMBOS SEXOS (1)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Pensionistas!$C$31:$C$49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PAIS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Pensionistas!$E$31:$E$49</c:f>
              <c:numCache>
                <c:formatCode>#,##0</c:formatCode>
                <c:ptCount val="19"/>
                <c:pt idx="0">
                  <c:v>1488494</c:v>
                </c:pt>
                <c:pt idx="1">
                  <c:v>281878</c:v>
                </c:pt>
                <c:pt idx="2">
                  <c:v>270655</c:v>
                </c:pt>
                <c:pt idx="3">
                  <c:v>180905</c:v>
                </c:pt>
                <c:pt idx="4">
                  <c:v>328722</c:v>
                </c:pt>
                <c:pt idx="5">
                  <c:v>130739</c:v>
                </c:pt>
                <c:pt idx="6">
                  <c:v>569225</c:v>
                </c:pt>
                <c:pt idx="7">
                  <c:v>365555</c:v>
                </c:pt>
                <c:pt idx="8">
                  <c:v>1556618</c:v>
                </c:pt>
                <c:pt idx="9">
                  <c:v>928550</c:v>
                </c:pt>
                <c:pt idx="10">
                  <c:v>219067</c:v>
                </c:pt>
                <c:pt idx="11">
                  <c:v>683421</c:v>
                </c:pt>
                <c:pt idx="12">
                  <c:v>1124464</c:v>
                </c:pt>
                <c:pt idx="13">
                  <c:v>233411</c:v>
                </c:pt>
                <c:pt idx="14">
                  <c:v>130664</c:v>
                </c:pt>
                <c:pt idx="15">
                  <c:v>518058</c:v>
                </c:pt>
                <c:pt idx="16">
                  <c:v>65844</c:v>
                </c:pt>
                <c:pt idx="17">
                  <c:v>8494</c:v>
                </c:pt>
                <c:pt idx="18">
                  <c:v>8104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4-49CA-8EC2-9B49942BC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42448959"/>
        <c:axId val="442446047"/>
      </c:barChart>
      <c:catAx>
        <c:axId val="44244895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2446047"/>
        <c:crosses val="autoZero"/>
        <c:auto val="1"/>
        <c:lblAlgn val="ctr"/>
        <c:lblOffset val="100"/>
        <c:noMultiLvlLbl val="0"/>
      </c:catAx>
      <c:valAx>
        <c:axId val="442446047"/>
        <c:scaling>
          <c:orientation val="minMax"/>
        </c:scaling>
        <c:delete val="1"/>
        <c:axPos val="t"/>
        <c:numFmt formatCode="#,##0" sourceLinked="0"/>
        <c:majorTickMark val="out"/>
        <c:minorTickMark val="none"/>
        <c:tickLblPos val="nextTo"/>
        <c:crossAx val="442448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365760</xdr:colOff>
      <xdr:row>3</xdr:row>
      <xdr:rowOff>127818</xdr:rowOff>
    </xdr:from>
    <xdr:to>
      <xdr:col>5</xdr:col>
      <xdr:colOff>4503</xdr:colOff>
      <xdr:row>16</xdr:row>
      <xdr:rowOff>150486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5760" y="699318"/>
          <a:ext cx="5325168" cy="25277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Junio 2023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1439806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726588</xdr:colOff>
      <xdr:row>18</xdr:row>
      <xdr:rowOff>152227</xdr:rowOff>
    </xdr:from>
    <xdr:to>
      <xdr:col>4</xdr:col>
      <xdr:colOff>1030492</xdr:colOff>
      <xdr:row>24</xdr:row>
      <xdr:rowOff>126561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72B5DAE-7A52-8E9D-2D6B-965790035A90}"/>
            </a:ext>
          </a:extLst>
        </xdr:cNvPr>
        <xdr:cNvGrpSpPr/>
      </xdr:nvGrpSpPr>
      <xdr:grpSpPr>
        <a:xfrm>
          <a:off x="726588" y="3435551"/>
          <a:ext cx="4651786" cy="1117334"/>
          <a:chOff x="717063" y="3533602"/>
          <a:chExt cx="4656829" cy="1117334"/>
        </a:xfrm>
      </xdr:grpSpPr>
      <xdr:cxnSp macro="">
        <xdr:nvCxnSpPr>
          <xdr:cNvPr id="17" name="29 Conector recto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8 Conector angular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3 Rectángulo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24" name="4 Rectángulo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10.040.732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+ 1,05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25</xdr:row>
      <xdr:rowOff>95250</xdr:rowOff>
    </xdr:from>
    <xdr:to>
      <xdr:col>4</xdr:col>
      <xdr:colOff>1030492</xdr:colOff>
      <xdr:row>31</xdr:row>
      <xdr:rowOff>69584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A641EEB3-2DC5-4B8D-AE44-2BD0731A638E}"/>
            </a:ext>
          </a:extLst>
        </xdr:cNvPr>
        <xdr:cNvGrpSpPr/>
      </xdr:nvGrpSpPr>
      <xdr:grpSpPr>
        <a:xfrm>
          <a:off x="726588" y="4712074"/>
          <a:ext cx="4651786" cy="1117334"/>
          <a:chOff x="717063" y="3533602"/>
          <a:chExt cx="4656829" cy="1117334"/>
        </a:xfrm>
      </xdr:grpSpPr>
      <xdr:cxnSp macro="">
        <xdr:nvCxnSpPr>
          <xdr:cNvPr id="38" name="29 Conector recto">
            <a:extLst>
              <a:ext uri="{FF2B5EF4-FFF2-40B4-BE49-F238E27FC236}">
                <a16:creationId xmlns:a16="http://schemas.microsoft.com/office/drawing/2014/main" id="{D8C98060-ADDC-C6F0-F81F-BCB897BC93C8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8 Conector angular">
            <a:extLst>
              <a:ext uri="{FF2B5EF4-FFF2-40B4-BE49-F238E27FC236}">
                <a16:creationId xmlns:a16="http://schemas.microsoft.com/office/drawing/2014/main" id="{5C381064-1035-13AE-BE5E-EADD3D2C6D04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3 Rectángulo">
            <a:extLst>
              <a:ext uri="{FF2B5EF4-FFF2-40B4-BE49-F238E27FC236}">
                <a16:creationId xmlns:a16="http://schemas.microsoft.com/office/drawing/2014/main" id="{DD50DA54-8CB8-918B-04AA-02019BFBDCAE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Nómina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1" name="4 Rectángulo">
            <a:extLst>
              <a:ext uri="{FF2B5EF4-FFF2-40B4-BE49-F238E27FC236}">
                <a16:creationId xmlns:a16="http://schemas.microsoft.com/office/drawing/2014/main" id="{0F90A806-815A-0A77-9D45-20685596A4B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11.997.198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miles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+ 10,76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32</xdr:row>
      <xdr:rowOff>19050</xdr:rowOff>
    </xdr:from>
    <xdr:to>
      <xdr:col>4</xdr:col>
      <xdr:colOff>1030492</xdr:colOff>
      <xdr:row>37</xdr:row>
      <xdr:rowOff>174359</xdr:rowOff>
    </xdr:to>
    <xdr:grpSp>
      <xdr:nvGrpSpPr>
        <xdr:cNvPr id="42" name="Grupo 41">
          <a:extLst>
            <a:ext uri="{FF2B5EF4-FFF2-40B4-BE49-F238E27FC236}">
              <a16:creationId xmlns:a16="http://schemas.microsoft.com/office/drawing/2014/main" id="{FD3D9DB2-3B26-4617-A80B-D80FFB6A3B27}"/>
            </a:ext>
          </a:extLst>
        </xdr:cNvPr>
        <xdr:cNvGrpSpPr/>
      </xdr:nvGrpSpPr>
      <xdr:grpSpPr>
        <a:xfrm>
          <a:off x="726588" y="5980579"/>
          <a:ext cx="4651786" cy="1119015"/>
          <a:chOff x="717063" y="3533602"/>
          <a:chExt cx="4656829" cy="1117334"/>
        </a:xfrm>
      </xdr:grpSpPr>
      <xdr:cxnSp macro="">
        <xdr:nvCxnSpPr>
          <xdr:cNvPr id="43" name="29 Conector recto">
            <a:extLst>
              <a:ext uri="{FF2B5EF4-FFF2-40B4-BE49-F238E27FC236}">
                <a16:creationId xmlns:a16="http://schemas.microsoft.com/office/drawing/2014/main" id="{C8247235-3663-6C63-E18B-E3A84298CB63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8 Conector angular">
            <a:extLst>
              <a:ext uri="{FF2B5EF4-FFF2-40B4-BE49-F238E27FC236}">
                <a16:creationId xmlns:a16="http://schemas.microsoft.com/office/drawing/2014/main" id="{F36E3AD5-D3D6-650D-E8B5-E726ECA19F09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3 Rectángulo">
            <a:extLst>
              <a:ext uri="{FF2B5EF4-FFF2-40B4-BE49-F238E27FC236}">
                <a16:creationId xmlns:a16="http://schemas.microsoft.com/office/drawing/2014/main" id="{8E254E5F-0ABC-85B0-BBB7-E4221D969F3D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</a:t>
            </a:r>
            <a:r>
              <a:rPr lang="es-ES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de la pensión media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6" name="4 Rectángulo">
            <a:extLst>
              <a:ext uri="{FF2B5EF4-FFF2-40B4-BE49-F238E27FC236}">
                <a16:creationId xmlns:a16="http://schemas.microsoft.com/office/drawing/2014/main" id="{5CAAD7C1-3317-CEB1-A13B-DC7A11BBD86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1.194,85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+ 9,60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38</xdr:row>
      <xdr:rowOff>143048</xdr:rowOff>
    </xdr:from>
    <xdr:to>
      <xdr:col>4</xdr:col>
      <xdr:colOff>1030492</xdr:colOff>
      <xdr:row>44</xdr:row>
      <xdr:rowOff>117382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C7DA0111-00DB-4286-BA6E-76F29DA51946}"/>
            </a:ext>
          </a:extLst>
        </xdr:cNvPr>
        <xdr:cNvGrpSpPr/>
      </xdr:nvGrpSpPr>
      <xdr:grpSpPr>
        <a:xfrm>
          <a:off x="726588" y="7258783"/>
          <a:ext cx="4651786" cy="1117334"/>
          <a:chOff x="717063" y="3533602"/>
          <a:chExt cx="4656829" cy="1117334"/>
        </a:xfrm>
      </xdr:grpSpPr>
      <xdr:cxnSp macro="">
        <xdr:nvCxnSpPr>
          <xdr:cNvPr id="48" name="29 Conector recto">
            <a:extLst>
              <a:ext uri="{FF2B5EF4-FFF2-40B4-BE49-F238E27FC236}">
                <a16:creationId xmlns:a16="http://schemas.microsoft.com/office/drawing/2014/main" id="{F0BBD14F-7F23-811F-24F2-3E6B49EBFCCF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8 Conector angular">
            <a:extLst>
              <a:ext uri="{FF2B5EF4-FFF2-40B4-BE49-F238E27FC236}">
                <a16:creationId xmlns:a16="http://schemas.microsoft.com/office/drawing/2014/main" id="{41F9C0C5-A4C6-76FB-6521-B915E68F625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0" name="3 Rectángulo">
            <a:extLst>
              <a:ext uri="{FF2B5EF4-FFF2-40B4-BE49-F238E27FC236}">
                <a16:creationId xmlns:a16="http://schemas.microsoft.com/office/drawing/2014/main" id="{B30D7502-90EE-B05F-33B4-3D3357A3419C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 de la pensión media de jubilación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1" name="4 Rectángulo">
            <a:extLst>
              <a:ext uri="{FF2B5EF4-FFF2-40B4-BE49-F238E27FC236}">
                <a16:creationId xmlns:a16="http://schemas.microsoft.com/office/drawing/2014/main" id="{C9A037AF-9910-4B96-4C6C-3C17309853B9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1.374,88 €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+ 9,58% </a:t>
            </a:r>
          </a:p>
        </xdr:txBody>
      </xdr:sp>
    </xdr:grpSp>
    <xdr:clientData/>
  </xdr:twoCellAnchor>
  <xdr:twoCellAnchor>
    <xdr:from>
      <xdr:col>0</xdr:col>
      <xdr:colOff>726588</xdr:colOff>
      <xdr:row>45</xdr:row>
      <xdr:rowOff>57150</xdr:rowOff>
    </xdr:from>
    <xdr:to>
      <xdr:col>4</xdr:col>
      <xdr:colOff>1030492</xdr:colOff>
      <xdr:row>50</xdr:row>
      <xdr:rowOff>202934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17050F1A-5425-488C-9EA6-13AF85EDB34E}"/>
            </a:ext>
          </a:extLst>
        </xdr:cNvPr>
        <xdr:cNvGrpSpPr/>
      </xdr:nvGrpSpPr>
      <xdr:grpSpPr>
        <a:xfrm>
          <a:off x="726588" y="8517591"/>
          <a:ext cx="4651786" cy="1120696"/>
          <a:chOff x="717063" y="3533602"/>
          <a:chExt cx="4656829" cy="1117334"/>
        </a:xfrm>
      </xdr:grpSpPr>
      <xdr:cxnSp macro="">
        <xdr:nvCxnSpPr>
          <xdr:cNvPr id="53" name="29 Conector recto">
            <a:extLst>
              <a:ext uri="{FF2B5EF4-FFF2-40B4-BE49-F238E27FC236}">
                <a16:creationId xmlns:a16="http://schemas.microsoft.com/office/drawing/2014/main" id="{5296C5C9-45FE-257B-437C-4C38E32A3DD1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8 Conector angular">
            <a:extLst>
              <a:ext uri="{FF2B5EF4-FFF2-40B4-BE49-F238E27FC236}">
                <a16:creationId xmlns:a16="http://schemas.microsoft.com/office/drawing/2014/main" id="{875871AD-1393-30AF-EC27-2DC93991C68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5" name="3 Rectángulo">
            <a:extLst>
              <a:ext uri="{FF2B5EF4-FFF2-40B4-BE49-F238E27FC236}">
                <a16:creationId xmlns:a16="http://schemas.microsoft.com/office/drawing/2014/main" id="{5AEB327A-9D9D-FC3E-1ED8-ADB374C85CE5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pensionistas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6" name="4 Rectángulo">
            <a:extLst>
              <a:ext uri="{FF2B5EF4-FFF2-40B4-BE49-F238E27FC236}">
                <a16:creationId xmlns:a16="http://schemas.microsoft.com/office/drawing/2014/main" id="{A3EE9E25-427F-EDA0-9934-5341F281759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9.092.868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+ 0,98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JUNIO 2023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6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C00-00007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C00-00007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C00-00007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C00-00007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C00-00007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C00-00007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C00-00007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C00-00007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C00-00007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C00-00007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C00-00007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C00-00007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C00-00007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C00-00007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C00-00007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C00-00007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C00-00008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C00-00008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C00-00008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C00-00008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C00-00008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C00-00008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C00-00008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C00-00008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C00-000088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C00-000089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C00-00008A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C00-00008B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C00-00008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C00-00008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C00-00008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C00-00008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C00-00009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C00-00009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C00-00009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C00-00009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C00-00009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C00-00009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C00-00009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C00-00009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C00-000098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C00-000099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C00-00009A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C00-00009B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C00-00009C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C00-00009D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C00-00009E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C00-00009F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C00-0000A0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C00-0000A1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C00-0000A2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C00-0000A3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C00-0000A4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C00-0000A5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397808</xdr:colOff>
      <xdr:row>1</xdr:row>
      <xdr:rowOff>101415</xdr:rowOff>
    </xdr:from>
    <xdr:to>
      <xdr:col>12</xdr:col>
      <xdr:colOff>455598</xdr:colOff>
      <xdr:row>10</xdr:row>
      <xdr:rowOff>8005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123826</xdr:colOff>
      <xdr:row>14</xdr:row>
      <xdr:rowOff>9525</xdr:rowOff>
    </xdr:from>
    <xdr:to>
      <xdr:col>17</xdr:col>
      <xdr:colOff>295276</xdr:colOff>
      <xdr:row>26</xdr:row>
      <xdr:rowOff>333375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7D5F7C-5ACA-48FB-96A8-27DF3B15D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333375</xdr:colOff>
      <xdr:row>1</xdr:row>
      <xdr:rowOff>285750</xdr:rowOff>
    </xdr:from>
    <xdr:to>
      <xdr:col>15</xdr:col>
      <xdr:colOff>438150</xdr:colOff>
      <xdr:row>13</xdr:row>
      <xdr:rowOff>14288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2B3DCB-2CF9-49F5-ACA1-C8FEE719D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409574</xdr:colOff>
      <xdr:row>28</xdr:row>
      <xdr:rowOff>195261</xdr:rowOff>
    </xdr:from>
    <xdr:to>
      <xdr:col>20</xdr:col>
      <xdr:colOff>371474</xdr:colOff>
      <xdr:row>50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67E44B-84B0-4B99-B6FE-7653B88BD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L/CUADERN/2008/cuadern%20MAYO%202008/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SGGEPEE\AR_ECO\EASE\INF_MENSUAL\Avances\AVANCE%20MENSUAL.xlsx" TargetMode="External"/><Relationship Id="rId1" Type="http://schemas.openxmlformats.org/officeDocument/2006/relationships/externalLinkPath" Target="/SGGEPEE/AR_ECO/EASE/INF_MENSUAL/Avances/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ance"/>
      <sheetName val="Gráficos"/>
      <sheetName val="Ranking"/>
      <sheetName val="ESPAÑA"/>
      <sheetName val="Gráficos1"/>
      <sheetName val="Datos_Gráficos1"/>
    </sheetNames>
    <sheetDataSet>
      <sheetData sheetId="0">
        <row r="50">
          <cell r="O50">
            <v>1</v>
          </cell>
        </row>
      </sheetData>
      <sheetData sheetId="1">
        <row r="1">
          <cell r="A1" t="str">
            <v>PAÍS VASCO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24 de enero de 2023</v>
          </cell>
        </row>
        <row r="53">
          <cell r="P53">
            <v>2</v>
          </cell>
          <cell r="Q53" t="str">
            <v>24 de febrero de 2023</v>
          </cell>
        </row>
        <row r="54">
          <cell r="P54">
            <v>3</v>
          </cell>
          <cell r="Q54" t="str">
            <v>28 de marzo de 2023</v>
          </cell>
        </row>
        <row r="55">
          <cell r="P55">
            <v>4</v>
          </cell>
          <cell r="Q55" t="str">
            <v>25 de abril de 2023</v>
          </cell>
        </row>
        <row r="56">
          <cell r="P56">
            <v>5</v>
          </cell>
          <cell r="Q56" t="str">
            <v>26 de mayo de 2023</v>
          </cell>
        </row>
        <row r="57">
          <cell r="P57">
            <v>6</v>
          </cell>
          <cell r="Q57" t="str">
            <v>28 de junio de 2023</v>
          </cell>
        </row>
        <row r="58">
          <cell r="P58">
            <v>7</v>
          </cell>
          <cell r="Q58" t="str">
            <v>25 de julio de 2023</v>
          </cell>
        </row>
        <row r="59">
          <cell r="P59">
            <v>8</v>
          </cell>
          <cell r="Q59" t="str">
            <v>29 de agosto de 2023</v>
          </cell>
        </row>
        <row r="60">
          <cell r="P60">
            <v>9</v>
          </cell>
          <cell r="Q60" t="str">
            <v>26 de septiembre de 2023</v>
          </cell>
        </row>
        <row r="61">
          <cell r="P61">
            <v>10</v>
          </cell>
          <cell r="Q61" t="str">
            <v>24 de octubre de 2023</v>
          </cell>
        </row>
        <row r="62">
          <cell r="P62">
            <v>11</v>
          </cell>
          <cell r="Q62" t="str">
            <v>28 de noviembre de 2023</v>
          </cell>
        </row>
        <row r="63">
          <cell r="P63">
            <v>12</v>
          </cell>
          <cell r="Q63" t="str">
            <v>26 de diciembre de 2023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846.45157805000065</v>
          </cell>
          <cell r="D3">
            <v>0.10400572629414562</v>
          </cell>
          <cell r="E3">
            <v>0.10767294904062252</v>
          </cell>
        </row>
        <row r="4">
          <cell r="A4">
            <v>2</v>
          </cell>
          <cell r="B4" t="str">
            <v>CATALUÑA</v>
          </cell>
          <cell r="C4">
            <v>2193.0903677400011</v>
          </cell>
          <cell r="D4">
            <v>0.10570484730873919</v>
          </cell>
          <cell r="E4">
            <v>0.10767294904062252</v>
          </cell>
        </row>
        <row r="5">
          <cell r="A5">
            <v>3</v>
          </cell>
          <cell r="B5" t="str">
            <v>GALICIA</v>
          </cell>
          <cell r="C5">
            <v>786.58085319999964</v>
          </cell>
          <cell r="D5">
            <v>0.10316008181312664</v>
          </cell>
          <cell r="E5">
            <v>0.10767294904062252</v>
          </cell>
        </row>
        <row r="6">
          <cell r="A6">
            <v>4</v>
          </cell>
          <cell r="B6" t="str">
            <v>ANDALUCÍA</v>
          </cell>
          <cell r="C6">
            <v>1741.74512628</v>
          </cell>
          <cell r="D6">
            <v>0.11019388317645551</v>
          </cell>
          <cell r="E6">
            <v>0.10767294904062252</v>
          </cell>
        </row>
        <row r="7">
          <cell r="A7">
            <v>5</v>
          </cell>
          <cell r="B7" t="str">
            <v>ASTURIAS</v>
          </cell>
          <cell r="C7">
            <v>418.86542137999976</v>
          </cell>
          <cell r="D7">
            <v>9.45333917377702E-2</v>
          </cell>
          <cell r="E7">
            <v>0.10767294904062252</v>
          </cell>
        </row>
        <row r="8">
          <cell r="A8">
            <v>6</v>
          </cell>
          <cell r="B8" t="str">
            <v>CANTABRIA</v>
          </cell>
          <cell r="C8">
            <v>182.47767103000007</v>
          </cell>
          <cell r="D8">
            <v>0.10578478284745008</v>
          </cell>
          <cell r="E8">
            <v>0.10767294904062252</v>
          </cell>
        </row>
        <row r="9">
          <cell r="A9">
            <v>7</v>
          </cell>
          <cell r="B9" t="str">
            <v>RIOJA (LA)</v>
          </cell>
          <cell r="C9">
            <v>85.340911380000009</v>
          </cell>
          <cell r="D9">
            <v>0.11226564506037406</v>
          </cell>
          <cell r="E9">
            <v>0.10767294904062252</v>
          </cell>
        </row>
        <row r="10">
          <cell r="A10">
            <v>8</v>
          </cell>
          <cell r="B10" t="str">
            <v>MURCIA</v>
          </cell>
          <cell r="C10">
            <v>271.41182997999999</v>
          </cell>
          <cell r="D10">
            <v>0.11169432083654085</v>
          </cell>
          <cell r="E10">
            <v>0.10767294904062252</v>
          </cell>
        </row>
        <row r="11">
          <cell r="A11">
            <v>9</v>
          </cell>
          <cell r="B11" t="str">
            <v>C. VALENCIANA</v>
          </cell>
          <cell r="C11">
            <v>1130.95373505</v>
          </cell>
          <cell r="D11">
            <v>0.10863327963894309</v>
          </cell>
          <cell r="E11">
            <v>0.10767294904062252</v>
          </cell>
        </row>
        <row r="12">
          <cell r="A12">
            <v>10</v>
          </cell>
          <cell r="B12" t="str">
            <v>ARAGÓN</v>
          </cell>
          <cell r="C12">
            <v>390.52688735000021</v>
          </cell>
          <cell r="D12">
            <v>0.10562804543619464</v>
          </cell>
          <cell r="E12">
            <v>0.10767294904062252</v>
          </cell>
        </row>
        <row r="13">
          <cell r="A13">
            <v>11</v>
          </cell>
          <cell r="B13" t="str">
            <v>CASTILLA - LA MANCHA</v>
          </cell>
          <cell r="C13">
            <v>425.99697166999994</v>
          </cell>
          <cell r="D13">
            <v>0.11176876935854385</v>
          </cell>
          <cell r="E13">
            <v>0.10767294904062252</v>
          </cell>
        </row>
        <row r="14">
          <cell r="A14">
            <v>12</v>
          </cell>
          <cell r="B14" t="str">
            <v>CANARIAS</v>
          </cell>
          <cell r="C14">
            <v>382.39828266000046</v>
          </cell>
          <cell r="D14">
            <v>0.11356497870060012</v>
          </cell>
          <cell r="E14">
            <v>0.10767294904062252</v>
          </cell>
        </row>
        <row r="15">
          <cell r="A15">
            <v>13</v>
          </cell>
          <cell r="B15" t="str">
            <v>NAVARRA</v>
          </cell>
          <cell r="C15">
            <v>195.21821834999994</v>
          </cell>
          <cell r="D15">
            <v>0.10969191428898961</v>
          </cell>
          <cell r="E15">
            <v>0.10767294904062252</v>
          </cell>
        </row>
        <row r="16">
          <cell r="A16">
            <v>14</v>
          </cell>
          <cell r="B16" t="str">
            <v>EXTREMADURA</v>
          </cell>
          <cell r="C16">
            <v>233.83142725999991</v>
          </cell>
          <cell r="D16">
            <v>0.1082798701357981</v>
          </cell>
          <cell r="E16">
            <v>0.10767294904062252</v>
          </cell>
        </row>
        <row r="17">
          <cell r="A17">
            <v>15</v>
          </cell>
          <cell r="B17" t="str">
            <v>ILLES BALEARS</v>
          </cell>
          <cell r="C17">
            <v>226.51709337000003</v>
          </cell>
          <cell r="D17">
            <v>0.11142549830716719</v>
          </cell>
          <cell r="E17">
            <v>0.10767294904062252</v>
          </cell>
        </row>
        <row r="18">
          <cell r="A18">
            <v>16</v>
          </cell>
          <cell r="B18" t="str">
            <v>MADRID</v>
          </cell>
          <cell r="C18">
            <v>1703.6254542499987</v>
          </cell>
          <cell r="D18">
            <v>0.1114825520381133</v>
          </cell>
          <cell r="E18">
            <v>0.10767294904062252</v>
          </cell>
        </row>
        <row r="19">
          <cell r="A19">
            <v>17</v>
          </cell>
          <cell r="B19" t="str">
            <v>CASTILLA Y LEÓN</v>
          </cell>
          <cell r="C19">
            <v>738.68598454000028</v>
          </cell>
          <cell r="D19">
            <v>0.10586657954392065</v>
          </cell>
          <cell r="E19">
            <v>0.10767294904062252</v>
          </cell>
        </row>
        <row r="20">
          <cell r="A20">
            <v>18</v>
          </cell>
          <cell r="B20" t="str">
            <v>CEUTA</v>
          </cell>
          <cell r="C20">
            <v>10.803489300000008</v>
          </cell>
          <cell r="D20">
            <v>0.11318096010844836</v>
          </cell>
          <cell r="E20">
            <v>0.10767294904062252</v>
          </cell>
        </row>
        <row r="21">
          <cell r="A21">
            <v>19</v>
          </cell>
          <cell r="B21" t="str">
            <v>MELILLA</v>
          </cell>
          <cell r="C21">
            <v>9.8187165399999987</v>
          </cell>
          <cell r="D21">
            <v>0.1306691852578683</v>
          </cell>
          <cell r="E21">
            <v>0.10767294904062252</v>
          </cell>
        </row>
        <row r="26">
          <cell r="A26">
            <v>1</v>
          </cell>
          <cell r="B26" t="str">
            <v>PAÍS VASCO</v>
          </cell>
          <cell r="C26">
            <v>572247</v>
          </cell>
          <cell r="D26">
            <v>6.9169264986381762E-3</v>
          </cell>
          <cell r="E26">
            <v>9.7721919991555772E-3</v>
          </cell>
        </row>
        <row r="27">
          <cell r="A27">
            <v>2</v>
          </cell>
          <cell r="B27" t="str">
            <v>CATALUÑA</v>
          </cell>
          <cell r="C27">
            <v>1766648</v>
          </cell>
          <cell r="D27">
            <v>8.4839129893719001E-3</v>
          </cell>
          <cell r="E27">
            <v>9.7721919991555772E-3</v>
          </cell>
        </row>
        <row r="28">
          <cell r="A28">
            <v>3</v>
          </cell>
          <cell r="B28" t="str">
            <v>GALICIA</v>
          </cell>
          <cell r="C28">
            <v>770486</v>
          </cell>
          <cell r="D28">
            <v>2.8504638837114626E-3</v>
          </cell>
          <cell r="E28">
            <v>9.7721919991555772E-3</v>
          </cell>
        </row>
        <row r="29">
          <cell r="A29">
            <v>4</v>
          </cell>
          <cell r="B29" t="str">
            <v>ANDALUCÍA</v>
          </cell>
          <cell r="C29">
            <v>1630708</v>
          </cell>
          <cell r="D29">
            <v>1.1620520404770351E-2</v>
          </cell>
          <cell r="E29">
            <v>9.7721919991555772E-3</v>
          </cell>
        </row>
        <row r="30">
          <cell r="A30">
            <v>5</v>
          </cell>
          <cell r="B30" t="str">
            <v>ASTURIAS</v>
          </cell>
          <cell r="C30">
            <v>299610</v>
          </cell>
          <cell r="D30">
            <v>-8.2705814085337614E-4</v>
          </cell>
          <cell r="E30">
            <v>9.7721919991555772E-3</v>
          </cell>
        </row>
        <row r="31">
          <cell r="A31">
            <v>6</v>
          </cell>
          <cell r="B31" t="str">
            <v>CANTABRIA</v>
          </cell>
          <cell r="C31">
            <v>144593</v>
          </cell>
          <cell r="D31">
            <v>6.96412777781652E-3</v>
          </cell>
          <cell r="E31">
            <v>9.7721919991555772E-3</v>
          </cell>
        </row>
        <row r="32">
          <cell r="A32">
            <v>7</v>
          </cell>
          <cell r="B32" t="str">
            <v>RIOJA (LA)</v>
          </cell>
          <cell r="C32">
            <v>72385</v>
          </cell>
          <cell r="D32">
            <v>1.1486382627894365E-2</v>
          </cell>
          <cell r="E32">
            <v>9.7721919991555772E-3</v>
          </cell>
        </row>
        <row r="33">
          <cell r="A33">
            <v>8</v>
          </cell>
          <cell r="B33" t="str">
            <v>MURCIA</v>
          </cell>
          <cell r="C33">
            <v>256526</v>
          </cell>
          <cell r="D33">
            <v>1.1274668264568355E-2</v>
          </cell>
          <cell r="E33">
            <v>9.7721919991555772E-3</v>
          </cell>
        </row>
        <row r="34">
          <cell r="A34">
            <v>9</v>
          </cell>
          <cell r="B34" t="str">
            <v>C. VALENCIANA</v>
          </cell>
          <cell r="C34">
            <v>1027235</v>
          </cell>
          <cell r="D34">
            <v>1.0366924200473138E-2</v>
          </cell>
          <cell r="E34">
            <v>9.7721919991555772E-3</v>
          </cell>
        </row>
        <row r="35">
          <cell r="A35">
            <v>10</v>
          </cell>
          <cell r="B35" t="str">
            <v>ARAGÓN</v>
          </cell>
          <cell r="C35">
            <v>308943</v>
          </cell>
          <cell r="D35">
            <v>6.6962540079769095E-3</v>
          </cell>
          <cell r="E35">
            <v>9.7721919991555772E-3</v>
          </cell>
        </row>
        <row r="36">
          <cell r="A36">
            <v>11</v>
          </cell>
          <cell r="B36" t="str">
            <v>CASTILLA - LA MANCHA</v>
          </cell>
          <cell r="C36">
            <v>384937</v>
          </cell>
          <cell r="D36">
            <v>1.1047169786542188E-2</v>
          </cell>
          <cell r="E36">
            <v>9.7721919991555772E-3</v>
          </cell>
        </row>
        <row r="37">
          <cell r="A37">
            <v>12</v>
          </cell>
          <cell r="B37" t="str">
            <v>CANARIAS</v>
          </cell>
          <cell r="C37">
            <v>351642</v>
          </cell>
          <cell r="D37">
            <v>1.7694658609432423E-2</v>
          </cell>
          <cell r="E37">
            <v>9.7721919991555772E-3</v>
          </cell>
        </row>
        <row r="38">
          <cell r="A38">
            <v>13</v>
          </cell>
          <cell r="B38" t="str">
            <v>NAVARRA</v>
          </cell>
          <cell r="C38">
            <v>142525</v>
          </cell>
          <cell r="D38">
            <v>1.217234449013227E-2</v>
          </cell>
          <cell r="E38">
            <v>9.7721919991555772E-3</v>
          </cell>
        </row>
        <row r="39">
          <cell r="A39">
            <v>14</v>
          </cell>
          <cell r="B39" t="str">
            <v>EXTREMADURA</v>
          </cell>
          <cell r="C39">
            <v>234289</v>
          </cell>
          <cell r="D39">
            <v>7.594947596581747E-3</v>
          </cell>
          <cell r="E39">
            <v>9.7721919991555772E-3</v>
          </cell>
        </row>
        <row r="40">
          <cell r="A40">
            <v>15</v>
          </cell>
          <cell r="B40" t="str">
            <v>ILLES BALEARS</v>
          </cell>
          <cell r="C40">
            <v>203433</v>
          </cell>
          <cell r="D40">
            <v>1.1852772942054113E-2</v>
          </cell>
          <cell r="E40">
            <v>9.7721919991555772E-3</v>
          </cell>
        </row>
        <row r="41">
          <cell r="A41">
            <v>16</v>
          </cell>
          <cell r="B41" t="str">
            <v>MADRID</v>
          </cell>
          <cell r="C41">
            <v>1222868</v>
          </cell>
          <cell r="D41">
            <v>1.6904219402265275E-2</v>
          </cell>
          <cell r="E41">
            <v>9.7721919991555772E-3</v>
          </cell>
        </row>
        <row r="42">
          <cell r="A42">
            <v>17</v>
          </cell>
          <cell r="B42" t="str">
            <v>CASTILLA Y LEÓN</v>
          </cell>
          <cell r="C42">
            <v>619956</v>
          </cell>
          <cell r="D42">
            <v>5.6254136333553362E-3</v>
          </cell>
          <cell r="E42">
            <v>9.7721919991555772E-3</v>
          </cell>
        </row>
        <row r="43">
          <cell r="A43">
            <v>18</v>
          </cell>
          <cell r="B43" t="str">
            <v>CEUTA</v>
          </cell>
          <cell r="C43">
            <v>8991</v>
          </cell>
          <cell r="D43">
            <v>1.1816340310600859E-2</v>
          </cell>
          <cell r="E43">
            <v>9.7721919991555772E-3</v>
          </cell>
        </row>
        <row r="44">
          <cell r="A44">
            <v>19</v>
          </cell>
          <cell r="B44" t="str">
            <v>MELILLA</v>
          </cell>
          <cell r="C44">
            <v>8513</v>
          </cell>
          <cell r="D44">
            <v>2.4675012036591282E-2</v>
          </cell>
          <cell r="E44">
            <v>9.7721919991555772E-3</v>
          </cell>
        </row>
        <row r="49">
          <cell r="A49">
            <v>1</v>
          </cell>
          <cell r="B49" t="str">
            <v>PAÍS VASCO</v>
          </cell>
          <cell r="C49">
            <v>1478.6541215244472</v>
          </cell>
          <cell r="D49">
            <v>9.6688358130255336E-2</v>
          </cell>
          <cell r="E49">
            <v>9.7129042757511108E-2</v>
          </cell>
        </row>
        <row r="50">
          <cell r="A50">
            <v>2</v>
          </cell>
          <cell r="B50" t="str">
            <v>CATALUÑA</v>
          </cell>
          <cell r="C50">
            <v>1240.8664744023729</v>
          </cell>
          <cell r="D50">
            <v>9.7673889316189921E-2</v>
          </cell>
          <cell r="E50">
            <v>9.7129042757511108E-2</v>
          </cell>
        </row>
        <row r="51">
          <cell r="A51">
            <v>3</v>
          </cell>
          <cell r="B51" t="str">
            <v>GALICIA</v>
          </cell>
          <cell r="C51">
            <v>1019.7194164462419</v>
          </cell>
          <cell r="D51">
            <v>9.9510775833616227E-2</v>
          </cell>
          <cell r="E51">
            <v>9.7129042757511108E-2</v>
          </cell>
        </row>
        <row r="52">
          <cell r="A52">
            <v>4</v>
          </cell>
          <cell r="B52" t="str">
            <v>ANDALUCÍA</v>
          </cell>
          <cell r="C52">
            <v>1066.3224053110682</v>
          </cell>
          <cell r="D52">
            <v>9.6430635095182016E-2</v>
          </cell>
          <cell r="E52">
            <v>9.7129042757511108E-2</v>
          </cell>
        </row>
        <row r="53">
          <cell r="A53">
            <v>5</v>
          </cell>
          <cell r="B53" t="str">
            <v>ASTURIAS</v>
          </cell>
          <cell r="C53">
            <v>1398.0931045025204</v>
          </cell>
          <cell r="D53">
            <v>9.5282303504959254E-2</v>
          </cell>
          <cell r="E53">
            <v>9.7129042757511108E-2</v>
          </cell>
        </row>
        <row r="54">
          <cell r="A54">
            <v>6</v>
          </cell>
          <cell r="B54" t="str">
            <v>CANTABRIA</v>
          </cell>
          <cell r="C54">
            <v>1260.675086484132</v>
          </cell>
          <cell r="D54">
            <v>9.7270590004067792E-2</v>
          </cell>
          <cell r="E54">
            <v>9.7129042757511108E-2</v>
          </cell>
        </row>
        <row r="55">
          <cell r="A55">
            <v>7</v>
          </cell>
          <cell r="B55" t="str">
            <v>RIOJA (LA)</v>
          </cell>
          <cell r="C55">
            <v>1177.6614791738625</v>
          </cell>
          <cell r="D55">
            <v>9.9824404229246655E-2</v>
          </cell>
          <cell r="E55">
            <v>9.7129042757511108E-2</v>
          </cell>
        </row>
        <row r="56">
          <cell r="A56">
            <v>8</v>
          </cell>
          <cell r="B56" t="str">
            <v>MURCIA</v>
          </cell>
          <cell r="C56">
            <v>1055.7710988749675</v>
          </cell>
          <cell r="D56">
            <v>9.8268410492062142E-2</v>
          </cell>
          <cell r="E56">
            <v>9.7129042757511108E-2</v>
          </cell>
        </row>
        <row r="57">
          <cell r="A57">
            <v>9</v>
          </cell>
          <cell r="B57" t="str">
            <v>C. VALENCIANA</v>
          </cell>
          <cell r="C57">
            <v>1099.9690014066891</v>
          </cell>
          <cell r="D57">
            <v>9.7383801174022677E-2</v>
          </cell>
          <cell r="E57">
            <v>9.7129042757511108E-2</v>
          </cell>
        </row>
        <row r="58">
          <cell r="A58">
            <v>10</v>
          </cell>
          <cell r="B58" t="str">
            <v>ARAGÓN</v>
          </cell>
          <cell r="C58">
            <v>1263.448061357597</v>
          </cell>
          <cell r="D58">
            <v>9.904303344627885E-2</v>
          </cell>
          <cell r="E58">
            <v>9.7129042757511108E-2</v>
          </cell>
        </row>
        <row r="59">
          <cell r="A59">
            <v>11</v>
          </cell>
          <cell r="B59" t="str">
            <v>CASTILLA - LA MANCHA</v>
          </cell>
          <cell r="C59">
            <v>1105.0914653047112</v>
          </cell>
          <cell r="D59">
            <v>9.927982118814449E-2</v>
          </cell>
          <cell r="E59">
            <v>9.7129042757511108E-2</v>
          </cell>
        </row>
        <row r="60">
          <cell r="A60">
            <v>12</v>
          </cell>
          <cell r="B60" t="str">
            <v>CANARIAS</v>
          </cell>
          <cell r="C60">
            <v>1085.1374083869398</v>
          </cell>
          <cell r="D60">
            <v>9.3769781739576619E-2</v>
          </cell>
          <cell r="E60">
            <v>9.7129042757511108E-2</v>
          </cell>
        </row>
        <row r="61">
          <cell r="A61">
            <v>13</v>
          </cell>
          <cell r="B61" t="str">
            <v>NAVARRA</v>
          </cell>
          <cell r="C61">
            <v>1368.7963375548145</v>
          </cell>
          <cell r="D61">
            <v>9.6953586368696554E-2</v>
          </cell>
          <cell r="E61">
            <v>9.7129042757511108E-2</v>
          </cell>
        </row>
        <row r="62">
          <cell r="A62">
            <v>14</v>
          </cell>
          <cell r="B62" t="str">
            <v>EXTREMADURA</v>
          </cell>
          <cell r="C62">
            <v>996.51552757491788</v>
          </cell>
          <cell r="D62">
            <v>9.9282758981083408E-2</v>
          </cell>
          <cell r="E62">
            <v>9.7129042757511108E-2</v>
          </cell>
        </row>
        <row r="63">
          <cell r="A63">
            <v>15</v>
          </cell>
          <cell r="B63" t="str">
            <v>ILLES BALEARS</v>
          </cell>
          <cell r="C63">
            <v>1113.0066069418433</v>
          </cell>
          <cell r="D63">
            <v>9.8463203379981268E-2</v>
          </cell>
          <cell r="E63">
            <v>9.7129042757511108E-2</v>
          </cell>
        </row>
        <row r="64">
          <cell r="A64">
            <v>16</v>
          </cell>
          <cell r="B64" t="str">
            <v>MADRID</v>
          </cell>
          <cell r="C64">
            <v>1391.4160378307381</v>
          </cell>
          <cell r="D64">
            <v>9.3843298992765112E-2</v>
          </cell>
          <cell r="E64">
            <v>9.7129042757511108E-2</v>
          </cell>
        </row>
        <row r="65">
          <cell r="A65">
            <v>17</v>
          </cell>
          <cell r="B65" t="str">
            <v>CASTILLA Y LEÓN</v>
          </cell>
          <cell r="C65">
            <v>1190.693042377201</v>
          </cell>
          <cell r="D65">
            <v>9.9990479591743231E-2</v>
          </cell>
          <cell r="E65">
            <v>9.7129042757511108E-2</v>
          </cell>
        </row>
        <row r="66">
          <cell r="A66">
            <v>18</v>
          </cell>
          <cell r="B66" t="str">
            <v>CEUTA</v>
          </cell>
          <cell r="C66">
            <v>1204.6327171616067</v>
          </cell>
          <cell r="D66">
            <v>0.1011827539402026</v>
          </cell>
          <cell r="E66">
            <v>9.7129042757511108E-2</v>
          </cell>
        </row>
        <row r="67">
          <cell r="A67">
            <v>19</v>
          </cell>
          <cell r="B67" t="str">
            <v>MELILLA</v>
          </cell>
          <cell r="C67">
            <v>1152.3183507576641</v>
          </cell>
          <cell r="D67">
            <v>0.10064850347293675</v>
          </cell>
          <cell r="E67">
            <v>9.7129042757511108E-2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1"/>
  <sheetViews>
    <sheetView showGridLines="0" showRowColHeaders="0" tabSelected="1" topLeftCell="A15" zoomScale="85" zoomScaleNormal="85" workbookViewId="0">
      <selection activeCell="G36" sqref="G36"/>
    </sheetView>
  </sheetViews>
  <sheetFormatPr baseColWidth="10" defaultRowHeight="15"/>
  <cols>
    <col min="1" max="1" width="13.85546875" customWidth="1"/>
    <col min="3" max="3" width="26.28515625" customWidth="1"/>
    <col min="4" max="4" width="13.7109375" customWidth="1"/>
    <col min="5" max="5" width="20" customWidth="1"/>
  </cols>
  <sheetData>
    <row r="1" spans="1:18">
      <c r="A1" s="13"/>
      <c r="B1" s="13"/>
      <c r="C1" s="13"/>
      <c r="D1" s="13"/>
      <c r="E1" s="13"/>
    </row>
    <row r="2" spans="1:18">
      <c r="A2" s="13"/>
      <c r="B2" s="13"/>
      <c r="C2" s="13"/>
      <c r="D2" s="13"/>
      <c r="E2" s="13"/>
    </row>
    <row r="3" spans="1:18">
      <c r="A3" s="13"/>
      <c r="B3" s="13"/>
      <c r="C3" s="13"/>
      <c r="D3" s="13"/>
      <c r="E3" s="13"/>
    </row>
    <row r="4" spans="1:18" ht="15.75">
      <c r="A4" s="13"/>
      <c r="B4" s="13"/>
      <c r="C4" s="13"/>
      <c r="D4" s="13"/>
      <c r="E4" s="13"/>
      <c r="H4" s="7"/>
    </row>
    <row r="5" spans="1:18">
      <c r="A5" s="13"/>
      <c r="B5" s="13"/>
      <c r="C5" s="13"/>
      <c r="D5" s="13"/>
      <c r="E5" s="13"/>
    </row>
    <row r="6" spans="1:18">
      <c r="A6" s="13"/>
      <c r="B6" s="13"/>
      <c r="C6" s="13"/>
      <c r="D6" s="13"/>
      <c r="E6" s="13"/>
    </row>
    <row r="7" spans="1:18">
      <c r="A7" s="13"/>
      <c r="B7" s="13"/>
      <c r="C7" s="13"/>
      <c r="D7" s="13"/>
      <c r="E7" s="13"/>
    </row>
    <row r="8" spans="1:18">
      <c r="A8" s="13"/>
      <c r="B8" s="13"/>
      <c r="C8" s="13"/>
      <c r="D8" s="13"/>
      <c r="E8" s="13"/>
    </row>
    <row r="9" spans="1:18">
      <c r="A9" s="13"/>
      <c r="B9" s="13"/>
      <c r="C9" s="13"/>
      <c r="D9" s="13"/>
      <c r="E9" s="13"/>
    </row>
    <row r="10" spans="1:18">
      <c r="A10" s="13"/>
      <c r="B10" s="13"/>
      <c r="C10" s="13"/>
      <c r="D10" s="13"/>
      <c r="E10" s="13"/>
    </row>
    <row r="11" spans="1:18">
      <c r="A11" s="13"/>
      <c r="B11" s="13"/>
      <c r="C11" s="13"/>
      <c r="D11" s="13"/>
      <c r="E11" s="13"/>
      <c r="L11" s="136"/>
      <c r="M11" s="136"/>
    </row>
    <row r="12" spans="1:18">
      <c r="A12" s="13"/>
      <c r="B12" s="13"/>
      <c r="C12" s="13"/>
      <c r="D12" s="13"/>
      <c r="E12" s="13"/>
      <c r="L12" s="136"/>
      <c r="M12" s="136"/>
    </row>
    <row r="13" spans="1:18">
      <c r="A13" s="13"/>
      <c r="B13" s="13"/>
      <c r="C13" s="13"/>
      <c r="D13" s="13"/>
      <c r="E13" s="13"/>
      <c r="L13" s="136"/>
      <c r="M13" s="136"/>
      <c r="P13" s="50">
        <v>10040732</v>
      </c>
    </row>
    <row r="14" spans="1:18">
      <c r="A14" s="13"/>
      <c r="B14" s="13"/>
      <c r="C14" s="13"/>
      <c r="D14" s="13"/>
      <c r="E14" s="13"/>
    </row>
    <row r="15" spans="1:18" ht="15.75">
      <c r="A15" s="13"/>
      <c r="B15" s="13"/>
      <c r="C15" s="13"/>
      <c r="D15" s="13"/>
      <c r="E15" s="13"/>
      <c r="P15" s="140"/>
      <c r="Q15" s="141"/>
      <c r="R15" s="142"/>
    </row>
    <row r="16" spans="1:18" ht="15.75">
      <c r="A16" s="13"/>
      <c r="B16" s="13"/>
      <c r="C16" s="13"/>
      <c r="D16" s="13"/>
      <c r="E16" s="13"/>
      <c r="P16" s="140"/>
      <c r="Q16" s="141"/>
      <c r="R16" s="142"/>
    </row>
    <row r="17" spans="1:13">
      <c r="A17" s="13"/>
      <c r="B17" s="13"/>
      <c r="C17" s="13"/>
      <c r="D17" s="13"/>
      <c r="E17" s="13"/>
    </row>
    <row r="18" spans="1:13" ht="1.35" customHeight="1">
      <c r="A18" s="13"/>
      <c r="B18" s="13"/>
      <c r="C18" s="13"/>
      <c r="D18" s="13"/>
      <c r="E18" s="13"/>
      <c r="L18" s="141"/>
      <c r="M18" s="142"/>
    </row>
    <row r="19" spans="1:13">
      <c r="A19" s="13"/>
      <c r="B19" s="13"/>
      <c r="C19" s="13"/>
      <c r="D19" s="13"/>
      <c r="E19" s="13"/>
    </row>
    <row r="20" spans="1:13">
      <c r="A20" s="13"/>
      <c r="B20" s="13"/>
      <c r="C20" s="13"/>
      <c r="D20" s="13"/>
      <c r="E20" s="13"/>
    </row>
    <row r="21" spans="1:13">
      <c r="A21" s="13"/>
      <c r="B21" s="13"/>
      <c r="C21" s="13"/>
      <c r="D21" s="13"/>
      <c r="E21" s="13"/>
    </row>
    <row r="22" spans="1:13">
      <c r="A22" s="13"/>
      <c r="B22" s="13"/>
      <c r="C22" s="13"/>
      <c r="D22" s="13"/>
      <c r="E22" s="13"/>
    </row>
    <row r="23" spans="1:13">
      <c r="A23" s="13"/>
      <c r="B23" s="13"/>
      <c r="C23" s="13"/>
      <c r="D23" s="13"/>
      <c r="E23" s="13"/>
    </row>
    <row r="24" spans="1:13">
      <c r="A24" s="13"/>
      <c r="B24" s="13"/>
      <c r="C24" s="13"/>
      <c r="D24" s="13"/>
      <c r="E24" s="13"/>
    </row>
    <row r="25" spans="1:13">
      <c r="A25" s="13"/>
      <c r="B25" s="13"/>
      <c r="C25" s="13"/>
      <c r="D25" s="13"/>
      <c r="E25" s="13"/>
    </row>
    <row r="26" spans="1:13">
      <c r="A26" s="13"/>
      <c r="B26" s="13"/>
      <c r="C26" s="13"/>
      <c r="D26" s="13"/>
      <c r="E26" s="13"/>
    </row>
    <row r="27" spans="1:13">
      <c r="A27" s="13"/>
      <c r="B27" s="13"/>
      <c r="C27" s="13"/>
      <c r="D27" s="13"/>
      <c r="E27" s="13"/>
    </row>
    <row r="28" spans="1:13">
      <c r="A28" s="13"/>
      <c r="B28" s="13"/>
      <c r="C28" s="13"/>
      <c r="D28" s="13"/>
      <c r="E28" s="13"/>
    </row>
    <row r="29" spans="1:13">
      <c r="A29" s="13"/>
      <c r="B29" s="13"/>
      <c r="C29" s="13"/>
      <c r="D29" s="13"/>
      <c r="E29" s="13"/>
    </row>
    <row r="30" spans="1:13">
      <c r="A30" s="13"/>
      <c r="B30" s="13"/>
      <c r="C30" s="13"/>
      <c r="D30" s="13"/>
      <c r="E30" s="13"/>
    </row>
    <row r="31" spans="1:13">
      <c r="A31" s="13"/>
      <c r="B31" s="13"/>
      <c r="C31" s="13"/>
      <c r="D31" s="13"/>
      <c r="E31" s="13"/>
    </row>
    <row r="32" spans="1:13" ht="15.75">
      <c r="A32" s="13"/>
      <c r="B32" s="13"/>
      <c r="C32" s="13"/>
      <c r="D32" s="13"/>
      <c r="E32" s="13"/>
      <c r="I32" s="14"/>
    </row>
    <row r="33" spans="1:10" ht="15.75">
      <c r="A33" s="13"/>
      <c r="B33" s="13"/>
      <c r="C33" s="13"/>
      <c r="D33" s="13"/>
      <c r="E33" s="13"/>
      <c r="J33" s="140"/>
    </row>
    <row r="34" spans="1:10">
      <c r="A34" s="13"/>
      <c r="B34" s="13"/>
      <c r="C34" s="13"/>
      <c r="D34" s="13"/>
      <c r="E34" s="13"/>
    </row>
    <row r="35" spans="1:10">
      <c r="A35" s="13"/>
      <c r="B35" s="13"/>
      <c r="C35" s="13"/>
      <c r="D35" s="13"/>
      <c r="E35" s="13"/>
    </row>
    <row r="36" spans="1:10">
      <c r="A36" s="13"/>
      <c r="B36" s="13"/>
      <c r="C36" s="13"/>
      <c r="D36" s="13"/>
      <c r="E36" s="13"/>
      <c r="G36">
        <v>4</v>
      </c>
    </row>
    <row r="37" spans="1:10">
      <c r="A37" s="13"/>
      <c r="B37" s="13"/>
      <c r="C37" s="13"/>
      <c r="D37" s="13"/>
      <c r="E37" s="13"/>
    </row>
    <row r="38" spans="1:10">
      <c r="A38" s="13"/>
      <c r="B38" s="13"/>
      <c r="C38" s="13"/>
      <c r="D38" s="13"/>
      <c r="E38" s="13"/>
    </row>
    <row r="39" spans="1:10">
      <c r="A39" s="13"/>
      <c r="B39" s="13"/>
      <c r="C39" s="13"/>
      <c r="D39" s="13"/>
      <c r="E39" s="13"/>
    </row>
    <row r="40" spans="1:10">
      <c r="A40" s="13"/>
      <c r="B40" s="13"/>
      <c r="C40" s="13"/>
      <c r="D40" s="13"/>
      <c r="E40" s="13"/>
    </row>
    <row r="41" spans="1:10">
      <c r="A41" s="13"/>
      <c r="B41" s="13"/>
      <c r="C41" s="13"/>
      <c r="D41" s="13"/>
      <c r="E41" s="13"/>
    </row>
    <row r="42" spans="1:10">
      <c r="A42" s="13"/>
      <c r="B42" s="13"/>
      <c r="C42" s="13"/>
      <c r="D42" s="13"/>
      <c r="E42" s="13"/>
    </row>
    <row r="43" spans="1:10">
      <c r="A43" s="13"/>
      <c r="B43" s="13"/>
      <c r="C43" s="13"/>
      <c r="D43" s="13"/>
      <c r="E43" s="13"/>
    </row>
    <row r="44" spans="1:10">
      <c r="A44" s="13"/>
      <c r="B44" s="13"/>
      <c r="C44" s="13"/>
      <c r="D44" s="13"/>
      <c r="E44" s="13"/>
    </row>
    <row r="45" spans="1:10" ht="15.75">
      <c r="A45" s="13"/>
      <c r="B45" s="13"/>
      <c r="C45" s="13"/>
      <c r="D45" s="13"/>
      <c r="E45" s="13"/>
      <c r="G45" s="140"/>
    </row>
    <row r="46" spans="1:10">
      <c r="A46" s="13"/>
      <c r="B46" s="13"/>
      <c r="C46" s="13"/>
      <c r="D46" s="13"/>
      <c r="E46" s="13"/>
    </row>
    <row r="47" spans="1:10">
      <c r="A47" s="13"/>
      <c r="B47" s="13"/>
      <c r="C47" s="13"/>
      <c r="D47" s="13"/>
      <c r="E47" s="13"/>
    </row>
    <row r="48" spans="1:10" ht="15.75">
      <c r="A48" s="13"/>
      <c r="B48" s="13"/>
      <c r="C48" s="13"/>
      <c r="D48" s="13"/>
      <c r="E48" s="13"/>
      <c r="G48" s="15"/>
      <c r="J48" s="15"/>
    </row>
    <row r="49" spans="1:14">
      <c r="A49" s="13"/>
      <c r="B49" s="13"/>
      <c r="C49" s="13"/>
      <c r="D49" s="13"/>
      <c r="E49" s="13"/>
    </row>
    <row r="50" spans="1:14" ht="15.75">
      <c r="A50" s="13"/>
      <c r="B50" s="13"/>
      <c r="C50" s="13"/>
      <c r="D50" s="13"/>
      <c r="E50" s="13"/>
      <c r="G50" s="15"/>
    </row>
    <row r="51" spans="1:14" ht="31.5" customHeight="1">
      <c r="A51" s="13"/>
      <c r="B51" s="13"/>
      <c r="C51" s="13"/>
      <c r="D51" s="13"/>
      <c r="E51" s="13"/>
      <c r="N51" s="336"/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B9BB3-FCB2-461D-AA87-27B1D090972A}">
  <sheetPr codeName="Hoja10">
    <pageSetUpPr autoPageBreaks="0" fitToPage="1"/>
  </sheetPr>
  <dimension ref="A1:IB130"/>
  <sheetViews>
    <sheetView showGridLines="0" showRowColHeaders="0" showOutlineSymbols="0" zoomScaleNormal="100" workbookViewId="0">
      <pane ySplit="10" topLeftCell="A52" activePane="bottomLeft" state="frozen"/>
      <selection activeCell="D60" sqref="D60"/>
      <selection pane="bottomLeft" activeCell="E2" sqref="E2"/>
    </sheetView>
  </sheetViews>
  <sheetFormatPr baseColWidth="10" defaultColWidth="11.42578125" defaultRowHeight="15.75"/>
  <cols>
    <col min="1" max="1" width="2.7109375" style="405" customWidth="1"/>
    <col min="2" max="2" width="8" style="415" customWidth="1"/>
    <col min="3" max="3" width="24.7109375" style="405" customWidth="1"/>
    <col min="4" max="15" width="12.7109375" style="405" customWidth="1"/>
    <col min="16" max="16384" width="11.42578125" style="405"/>
  </cols>
  <sheetData>
    <row r="1" spans="1:236" s="390" customFormat="1" ht="15.75" customHeight="1">
      <c r="B1" s="391"/>
      <c r="E1" s="392"/>
      <c r="G1" s="392"/>
      <c r="I1" s="392"/>
      <c r="K1" s="392"/>
      <c r="M1" s="392"/>
      <c r="O1" s="392"/>
    </row>
    <row r="2" spans="1:236" s="390" customFormat="1">
      <c r="B2" s="391"/>
      <c r="E2" s="392"/>
      <c r="G2" s="392"/>
      <c r="I2" s="392"/>
      <c r="K2" s="392"/>
      <c r="M2" s="392"/>
      <c r="O2" s="392"/>
    </row>
    <row r="3" spans="1:236" s="390" customFormat="1" ht="18.75">
      <c r="B3" s="393"/>
      <c r="C3" s="394" t="s">
        <v>46</v>
      </c>
      <c r="D3" s="395"/>
      <c r="E3" s="396"/>
      <c r="F3" s="395"/>
      <c r="G3" s="396"/>
      <c r="H3" s="395"/>
      <c r="I3" s="396"/>
      <c r="J3" s="395"/>
      <c r="K3" s="396"/>
      <c r="L3" s="395"/>
      <c r="M3" s="396"/>
      <c r="N3" s="395"/>
      <c r="O3" s="396"/>
    </row>
    <row r="4" spans="1:236" s="390" customFormat="1">
      <c r="B4" s="391"/>
      <c r="C4" s="397"/>
      <c r="D4" s="395"/>
      <c r="E4" s="396"/>
      <c r="F4" s="395"/>
      <c r="G4" s="396"/>
      <c r="H4" s="395"/>
      <c r="I4" s="396"/>
      <c r="J4" s="395"/>
      <c r="K4" s="396"/>
      <c r="L4" s="395"/>
      <c r="M4" s="396"/>
      <c r="N4" s="395"/>
      <c r="O4" s="396"/>
    </row>
    <row r="5" spans="1:236" s="390" customFormat="1" ht="18.75">
      <c r="B5" s="398"/>
      <c r="C5" s="399" t="s">
        <v>221</v>
      </c>
      <c r="D5" s="395"/>
      <c r="E5" s="396"/>
      <c r="F5" s="395"/>
      <c r="G5" s="396"/>
      <c r="H5" s="395"/>
      <c r="I5" s="396"/>
      <c r="J5" s="395"/>
      <c r="K5" s="396"/>
      <c r="L5" s="395"/>
      <c r="M5" s="396"/>
      <c r="N5" s="395"/>
      <c r="O5" s="396"/>
      <c r="Q5" s="7" t="s">
        <v>170</v>
      </c>
    </row>
    <row r="6" spans="1:236" ht="9" customHeight="1">
      <c r="A6" s="400"/>
      <c r="B6" s="401"/>
      <c r="C6" s="402"/>
      <c r="D6" s="403"/>
      <c r="E6" s="404"/>
      <c r="F6" s="403"/>
      <c r="G6" s="404"/>
      <c r="H6" s="403"/>
      <c r="I6" s="404"/>
      <c r="J6" s="403"/>
      <c r="K6" s="404"/>
      <c r="L6" s="403"/>
      <c r="M6" s="404"/>
      <c r="N6" s="403"/>
      <c r="O6" s="404"/>
    </row>
    <row r="7" spans="1:236" ht="38.1" customHeight="1">
      <c r="A7" s="400"/>
      <c r="B7" s="500" t="s">
        <v>159</v>
      </c>
      <c r="C7" s="502" t="s">
        <v>47</v>
      </c>
      <c r="D7" s="454" t="s">
        <v>48</v>
      </c>
      <c r="E7" s="455"/>
      <c r="F7" s="454"/>
      <c r="G7" s="455"/>
      <c r="H7" s="456" t="s">
        <v>49</v>
      </c>
      <c r="I7" s="457"/>
      <c r="J7" s="456"/>
      <c r="K7" s="457"/>
      <c r="L7" s="458" t="s">
        <v>50</v>
      </c>
      <c r="M7" s="459"/>
      <c r="N7" s="458"/>
      <c r="O7" s="459"/>
    </row>
    <row r="8" spans="1:236" ht="32.25" customHeight="1">
      <c r="A8" s="400"/>
      <c r="B8" s="500"/>
      <c r="C8" s="502"/>
      <c r="D8" s="496" t="s">
        <v>222</v>
      </c>
      <c r="E8" s="497"/>
      <c r="F8" s="504" t="s">
        <v>228</v>
      </c>
      <c r="G8" s="505"/>
      <c r="H8" s="496" t="s">
        <v>222</v>
      </c>
      <c r="I8" s="497"/>
      <c r="J8" s="506" t="s">
        <v>228</v>
      </c>
      <c r="K8" s="507"/>
      <c r="L8" s="496" t="s">
        <v>222</v>
      </c>
      <c r="M8" s="497"/>
      <c r="N8" s="498" t="s">
        <v>228</v>
      </c>
      <c r="O8" s="499"/>
    </row>
    <row r="9" spans="1:236" ht="36.75" customHeight="1">
      <c r="A9" s="400"/>
      <c r="B9" s="501"/>
      <c r="C9" s="503"/>
      <c r="D9" s="406" t="s">
        <v>7</v>
      </c>
      <c r="E9" s="407" t="s">
        <v>51</v>
      </c>
      <c r="F9" s="408" t="s">
        <v>7</v>
      </c>
      <c r="G9" s="409" t="s">
        <v>51</v>
      </c>
      <c r="H9" s="406" t="s">
        <v>7</v>
      </c>
      <c r="I9" s="407" t="s">
        <v>51</v>
      </c>
      <c r="J9" s="460" t="s">
        <v>7</v>
      </c>
      <c r="K9" s="461" t="s">
        <v>51</v>
      </c>
      <c r="L9" s="406" t="s">
        <v>7</v>
      </c>
      <c r="M9" s="407" t="s">
        <v>51</v>
      </c>
      <c r="N9" s="462" t="s">
        <v>7</v>
      </c>
      <c r="O9" s="463" t="s">
        <v>51</v>
      </c>
    </row>
    <row r="10" spans="1:236" ht="24" hidden="1" customHeight="1">
      <c r="B10" s="410"/>
      <c r="C10" s="411"/>
      <c r="D10" s="412"/>
      <c r="E10" s="413"/>
      <c r="F10" s="412"/>
      <c r="G10" s="413"/>
      <c r="H10" s="412"/>
      <c r="I10" s="413"/>
      <c r="J10" s="412"/>
      <c r="K10" s="413"/>
      <c r="L10" s="412"/>
      <c r="M10" s="413"/>
      <c r="N10" s="412"/>
      <c r="O10" s="413"/>
    </row>
    <row r="11" spans="1:236" s="421" customFormat="1" ht="18" customHeight="1">
      <c r="A11" s="414"/>
      <c r="B11" s="415"/>
      <c r="C11" s="416" t="s">
        <v>52</v>
      </c>
      <c r="D11" s="417">
        <v>203767</v>
      </c>
      <c r="E11" s="418">
        <v>1030.4460652117371</v>
      </c>
      <c r="F11" s="419">
        <v>203687</v>
      </c>
      <c r="G11" s="420">
        <v>928.59361888583953</v>
      </c>
      <c r="H11" s="417">
        <v>957178</v>
      </c>
      <c r="I11" s="418">
        <v>1240.483424451879</v>
      </c>
      <c r="J11" s="419">
        <v>956401</v>
      </c>
      <c r="K11" s="420">
        <v>1217.8821707421894</v>
      </c>
      <c r="L11" s="417">
        <v>392577</v>
      </c>
      <c r="M11" s="418">
        <v>787.57409901751771</v>
      </c>
      <c r="N11" s="419">
        <v>391752</v>
      </c>
      <c r="O11" s="420">
        <v>767.91553133104571</v>
      </c>
      <c r="P11" s="414"/>
      <c r="Q11" s="414"/>
      <c r="R11" s="414"/>
      <c r="S11" s="414"/>
      <c r="T11" s="414"/>
      <c r="U11" s="414"/>
      <c r="V11" s="414"/>
      <c r="W11" s="414"/>
      <c r="X11" s="414"/>
      <c r="Y11" s="414"/>
      <c r="Z11" s="414"/>
      <c r="AA11" s="414"/>
      <c r="AB11" s="414"/>
      <c r="AC11" s="414"/>
      <c r="AD11" s="414"/>
      <c r="AE11" s="414"/>
      <c r="AF11" s="414"/>
      <c r="AG11" s="414"/>
      <c r="AH11" s="414"/>
      <c r="AI11" s="414"/>
      <c r="AJ11" s="414"/>
      <c r="AK11" s="414"/>
      <c r="AL11" s="414"/>
      <c r="AM11" s="414"/>
      <c r="AN11" s="414"/>
      <c r="AO11" s="414"/>
      <c r="AP11" s="414"/>
      <c r="AQ11" s="414"/>
      <c r="AR11" s="414"/>
      <c r="AS11" s="414"/>
      <c r="AT11" s="414"/>
      <c r="AU11" s="414"/>
      <c r="AV11" s="414"/>
      <c r="AW11" s="414"/>
      <c r="AX11" s="414"/>
      <c r="AY11" s="414"/>
      <c r="AZ11" s="414"/>
      <c r="BA11" s="414"/>
      <c r="BB11" s="414"/>
      <c r="BC11" s="414"/>
      <c r="BD11" s="414"/>
      <c r="BE11" s="414"/>
      <c r="BF11" s="414"/>
      <c r="BG11" s="414"/>
      <c r="BH11" s="414"/>
      <c r="BI11" s="414"/>
      <c r="BJ11" s="414"/>
      <c r="BK11" s="414"/>
      <c r="BL11" s="414"/>
      <c r="BM11" s="414"/>
      <c r="BN11" s="414"/>
      <c r="BO11" s="414"/>
      <c r="BP11" s="414"/>
      <c r="BQ11" s="414"/>
      <c r="BR11" s="414"/>
      <c r="BS11" s="414"/>
      <c r="BT11" s="414"/>
      <c r="BU11" s="414"/>
      <c r="BV11" s="414"/>
      <c r="BW11" s="414"/>
      <c r="BX11" s="414"/>
      <c r="BY11" s="414"/>
      <c r="BZ11" s="414"/>
      <c r="CA11" s="414"/>
      <c r="CB11" s="414"/>
      <c r="CC11" s="414"/>
      <c r="CD11" s="414"/>
      <c r="CE11" s="414"/>
      <c r="CF11" s="414"/>
      <c r="CG11" s="414"/>
      <c r="CH11" s="414"/>
      <c r="CI11" s="414"/>
      <c r="CJ11" s="414"/>
      <c r="CK11" s="414"/>
      <c r="CL11" s="414"/>
      <c r="CM11" s="414"/>
      <c r="CN11" s="414"/>
      <c r="CO11" s="414"/>
      <c r="CP11" s="414"/>
      <c r="CQ11" s="414"/>
      <c r="CR11" s="414"/>
      <c r="CS11" s="414"/>
      <c r="CT11" s="414"/>
      <c r="CU11" s="414"/>
      <c r="CV11" s="414"/>
      <c r="CW11" s="414"/>
      <c r="CX11" s="414"/>
      <c r="CY11" s="414"/>
      <c r="CZ11" s="414"/>
      <c r="DA11" s="414"/>
      <c r="DB11" s="414"/>
      <c r="DC11" s="414"/>
      <c r="DD11" s="414"/>
      <c r="DE11" s="414"/>
      <c r="DF11" s="414"/>
      <c r="DG11" s="414"/>
      <c r="DH11" s="414"/>
      <c r="DI11" s="414"/>
      <c r="DJ11" s="414"/>
      <c r="DK11" s="414"/>
      <c r="DL11" s="414"/>
      <c r="DM11" s="414"/>
      <c r="DN11" s="414"/>
      <c r="DO11" s="414"/>
      <c r="DP11" s="414"/>
      <c r="DQ11" s="414"/>
      <c r="DR11" s="414"/>
      <c r="DS11" s="414"/>
      <c r="DT11" s="414"/>
      <c r="DU11" s="414"/>
      <c r="DV11" s="414"/>
      <c r="DW11" s="414"/>
      <c r="DX11" s="414"/>
      <c r="DY11" s="414"/>
      <c r="DZ11" s="414"/>
      <c r="EA11" s="414"/>
      <c r="EB11" s="414"/>
      <c r="EC11" s="414"/>
      <c r="ED11" s="414"/>
      <c r="EE11" s="414"/>
      <c r="EF11" s="414"/>
      <c r="EG11" s="414"/>
      <c r="EH11" s="414"/>
      <c r="EI11" s="414"/>
      <c r="EJ11" s="414"/>
      <c r="EK11" s="414"/>
      <c r="EL11" s="414"/>
      <c r="EM11" s="414"/>
      <c r="EN11" s="414"/>
      <c r="EO11" s="414"/>
      <c r="EP11" s="414"/>
      <c r="EQ11" s="414"/>
      <c r="ER11" s="414"/>
      <c r="ES11" s="414"/>
      <c r="ET11" s="414"/>
      <c r="EU11" s="414"/>
      <c r="EV11" s="414"/>
      <c r="EW11" s="414"/>
      <c r="EX11" s="414"/>
      <c r="EY11" s="414"/>
      <c r="EZ11" s="414"/>
      <c r="FA11" s="414"/>
      <c r="FB11" s="414"/>
      <c r="FC11" s="414"/>
      <c r="FD11" s="414"/>
      <c r="FE11" s="414"/>
      <c r="FF11" s="414"/>
      <c r="FG11" s="414"/>
      <c r="FH11" s="414"/>
      <c r="FI11" s="414"/>
      <c r="FJ11" s="414"/>
      <c r="FK11" s="414"/>
      <c r="FL11" s="414"/>
      <c r="FM11" s="414"/>
      <c r="FN11" s="414"/>
      <c r="FO11" s="414"/>
      <c r="FP11" s="414"/>
      <c r="FQ11" s="414"/>
      <c r="FR11" s="414"/>
      <c r="FS11" s="414"/>
      <c r="FT11" s="414"/>
      <c r="FU11" s="414"/>
      <c r="FV11" s="414"/>
      <c r="FW11" s="414"/>
      <c r="FX11" s="414"/>
      <c r="FY11" s="414"/>
      <c r="FZ11" s="414"/>
      <c r="GA11" s="414"/>
      <c r="GB11" s="414"/>
      <c r="GC11" s="414"/>
      <c r="GD11" s="414"/>
      <c r="GE11" s="414"/>
      <c r="GF11" s="414"/>
      <c r="GG11" s="414"/>
      <c r="GH11" s="414"/>
      <c r="GI11" s="414"/>
      <c r="GJ11" s="414"/>
      <c r="GK11" s="414"/>
      <c r="GL11" s="414"/>
      <c r="GM11" s="414"/>
      <c r="GN11" s="414"/>
      <c r="GO11" s="414"/>
      <c r="GP11" s="414"/>
      <c r="GQ11" s="414"/>
      <c r="GR11" s="414"/>
      <c r="GS11" s="414"/>
      <c r="GT11" s="414"/>
      <c r="GU11" s="414"/>
      <c r="GV11" s="414"/>
      <c r="GW11" s="414"/>
      <c r="GX11" s="414"/>
      <c r="GY11" s="414"/>
      <c r="GZ11" s="414"/>
      <c r="HA11" s="414"/>
      <c r="HB11" s="414"/>
      <c r="HC11" s="414"/>
      <c r="HD11" s="414"/>
      <c r="HE11" s="414"/>
      <c r="HF11" s="414"/>
      <c r="HG11" s="414"/>
      <c r="HH11" s="414"/>
      <c r="HI11" s="414"/>
      <c r="HJ11" s="414"/>
      <c r="HK11" s="414"/>
      <c r="HL11" s="414"/>
      <c r="HM11" s="414"/>
      <c r="HN11" s="414"/>
      <c r="HO11" s="414"/>
      <c r="HP11" s="414"/>
      <c r="HQ11" s="414"/>
      <c r="HR11" s="414"/>
      <c r="HS11" s="414"/>
      <c r="HT11" s="414"/>
      <c r="HU11" s="414"/>
      <c r="HV11" s="414"/>
      <c r="HW11" s="414"/>
      <c r="HX11" s="414"/>
      <c r="HY11" s="414"/>
      <c r="HZ11" s="414"/>
      <c r="IA11" s="414"/>
      <c r="IB11" s="414"/>
    </row>
    <row r="12" spans="1:236" s="422" customFormat="1" ht="18" customHeight="1">
      <c r="B12" s="415">
        <v>4</v>
      </c>
      <c r="C12" s="423" t="s">
        <v>53</v>
      </c>
      <c r="D12" s="424">
        <v>9936</v>
      </c>
      <c r="E12" s="425">
        <v>1025.6189462560385</v>
      </c>
      <c r="F12" s="426">
        <v>9930</v>
      </c>
      <c r="G12" s="427">
        <v>900.85510976837872</v>
      </c>
      <c r="H12" s="424">
        <v>67836</v>
      </c>
      <c r="I12" s="425">
        <v>1121.2695405094639</v>
      </c>
      <c r="J12" s="426">
        <v>67815</v>
      </c>
      <c r="K12" s="427">
        <v>1103.1843073066429</v>
      </c>
      <c r="L12" s="424">
        <v>28590</v>
      </c>
      <c r="M12" s="425">
        <v>718.06032458901711</v>
      </c>
      <c r="N12" s="426">
        <v>28546</v>
      </c>
      <c r="O12" s="427">
        <v>697.86380228403266</v>
      </c>
    </row>
    <row r="13" spans="1:236" s="422" customFormat="1" ht="18" customHeight="1">
      <c r="B13" s="415">
        <v>11</v>
      </c>
      <c r="C13" s="423" t="s">
        <v>54</v>
      </c>
      <c r="D13" s="424">
        <v>35580</v>
      </c>
      <c r="E13" s="425">
        <v>1115.5929586846544</v>
      </c>
      <c r="F13" s="426">
        <v>35554</v>
      </c>
      <c r="G13" s="427">
        <v>1000.4444625077348</v>
      </c>
      <c r="H13" s="424">
        <v>123086</v>
      </c>
      <c r="I13" s="425">
        <v>1411.2590795053866</v>
      </c>
      <c r="J13" s="426">
        <v>122970</v>
      </c>
      <c r="K13" s="427">
        <v>1373.6658666341384</v>
      </c>
      <c r="L13" s="424">
        <v>56663</v>
      </c>
      <c r="M13" s="425">
        <v>881.16631223196794</v>
      </c>
      <c r="N13" s="426">
        <v>56549</v>
      </c>
      <c r="O13" s="427">
        <v>858.16918566199229</v>
      </c>
    </row>
    <row r="14" spans="1:236" s="422" customFormat="1" ht="18" customHeight="1">
      <c r="B14" s="415">
        <v>14</v>
      </c>
      <c r="C14" s="423" t="s">
        <v>55</v>
      </c>
      <c r="D14" s="424">
        <v>15354</v>
      </c>
      <c r="E14" s="425">
        <v>963.0138706525986</v>
      </c>
      <c r="F14" s="426">
        <v>15348</v>
      </c>
      <c r="G14" s="427">
        <v>873.93197810789684</v>
      </c>
      <c r="H14" s="424">
        <v>109803</v>
      </c>
      <c r="I14" s="425">
        <v>1140.735124176935</v>
      </c>
      <c r="J14" s="426">
        <v>109734</v>
      </c>
      <c r="K14" s="427">
        <v>1126.1849584449669</v>
      </c>
      <c r="L14" s="424">
        <v>42861</v>
      </c>
      <c r="M14" s="425">
        <v>730.08348871934857</v>
      </c>
      <c r="N14" s="426">
        <v>42785</v>
      </c>
      <c r="O14" s="427">
        <v>713.55104405749671</v>
      </c>
    </row>
    <row r="15" spans="1:236" s="422" customFormat="1" ht="18" customHeight="1">
      <c r="B15" s="415">
        <v>18</v>
      </c>
      <c r="C15" s="423" t="s">
        <v>56</v>
      </c>
      <c r="D15" s="424">
        <v>21942</v>
      </c>
      <c r="E15" s="425">
        <v>1030.1692247744054</v>
      </c>
      <c r="F15" s="426">
        <v>21937</v>
      </c>
      <c r="G15" s="427">
        <v>927.63559921593662</v>
      </c>
      <c r="H15" s="424">
        <v>118244</v>
      </c>
      <c r="I15" s="425">
        <v>1170.9219221271269</v>
      </c>
      <c r="J15" s="426">
        <v>118187</v>
      </c>
      <c r="K15" s="427">
        <v>1150.3598112313537</v>
      </c>
      <c r="L15" s="424">
        <v>45102</v>
      </c>
      <c r="M15" s="425">
        <v>715.70924615316392</v>
      </c>
      <c r="N15" s="426">
        <v>45003</v>
      </c>
      <c r="O15" s="427">
        <v>698.25281692331612</v>
      </c>
    </row>
    <row r="16" spans="1:236" s="422" customFormat="1" ht="18" customHeight="1">
      <c r="B16" s="415">
        <v>21</v>
      </c>
      <c r="C16" s="423" t="s">
        <v>57</v>
      </c>
      <c r="D16" s="424">
        <v>11971</v>
      </c>
      <c r="E16" s="425">
        <v>976.65748224876802</v>
      </c>
      <c r="F16" s="426">
        <v>11964</v>
      </c>
      <c r="G16" s="427">
        <v>847.7516658308258</v>
      </c>
      <c r="H16" s="424">
        <v>59784</v>
      </c>
      <c r="I16" s="425">
        <v>1268.9584464070654</v>
      </c>
      <c r="J16" s="426">
        <v>59754</v>
      </c>
      <c r="K16" s="427">
        <v>1245.8681718378687</v>
      </c>
      <c r="L16" s="424">
        <v>25015</v>
      </c>
      <c r="M16" s="425">
        <v>807.30483190085954</v>
      </c>
      <c r="N16" s="426">
        <v>24977</v>
      </c>
      <c r="O16" s="427">
        <v>784.72776754614245</v>
      </c>
    </row>
    <row r="17" spans="1:236" s="422" customFormat="1" ht="18" customHeight="1">
      <c r="B17" s="415">
        <v>23</v>
      </c>
      <c r="C17" s="423" t="s">
        <v>58</v>
      </c>
      <c r="D17" s="424">
        <v>21155</v>
      </c>
      <c r="E17" s="425">
        <v>957.65366958165919</v>
      </c>
      <c r="F17" s="426">
        <v>21154</v>
      </c>
      <c r="G17" s="427">
        <v>866.17175475087458</v>
      </c>
      <c r="H17" s="424">
        <v>82408</v>
      </c>
      <c r="I17" s="425">
        <v>1131.2788628531212</v>
      </c>
      <c r="J17" s="426">
        <v>82358</v>
      </c>
      <c r="K17" s="427">
        <v>1112.2782187522769</v>
      </c>
      <c r="L17" s="424">
        <v>36180</v>
      </c>
      <c r="M17" s="425">
        <v>753.29836871199564</v>
      </c>
      <c r="N17" s="426">
        <v>36102</v>
      </c>
      <c r="O17" s="427">
        <v>735.25951166140374</v>
      </c>
    </row>
    <row r="18" spans="1:236" s="422" customFormat="1" ht="18" customHeight="1">
      <c r="B18" s="415">
        <v>29</v>
      </c>
      <c r="C18" s="423" t="s">
        <v>59</v>
      </c>
      <c r="D18" s="424">
        <v>29469</v>
      </c>
      <c r="E18" s="425">
        <v>1091.4458193355729</v>
      </c>
      <c r="F18" s="426">
        <v>29461</v>
      </c>
      <c r="G18" s="427">
        <v>989.11904382064415</v>
      </c>
      <c r="H18" s="424">
        <v>171013</v>
      </c>
      <c r="I18" s="425">
        <v>1253.0587684561992</v>
      </c>
      <c r="J18" s="426">
        <v>170867</v>
      </c>
      <c r="K18" s="427">
        <v>1232.588479519158</v>
      </c>
      <c r="L18" s="424">
        <v>66717</v>
      </c>
      <c r="M18" s="425">
        <v>786.92208702429673</v>
      </c>
      <c r="N18" s="426">
        <v>66555</v>
      </c>
      <c r="O18" s="427">
        <v>769.6417206821427</v>
      </c>
    </row>
    <row r="19" spans="1:236" s="422" customFormat="1" ht="18" customHeight="1">
      <c r="B19" s="415">
        <v>41</v>
      </c>
      <c r="C19" s="423" t="s">
        <v>60</v>
      </c>
      <c r="D19" s="424">
        <v>58360</v>
      </c>
      <c r="E19" s="425">
        <v>1003.8197566826592</v>
      </c>
      <c r="F19" s="426">
        <v>58339</v>
      </c>
      <c r="G19" s="427">
        <v>912.91537856322532</v>
      </c>
      <c r="H19" s="424">
        <v>225004</v>
      </c>
      <c r="I19" s="425">
        <v>1291.110191729925</v>
      </c>
      <c r="J19" s="426">
        <v>224716</v>
      </c>
      <c r="K19" s="427">
        <v>1267.6174518503356</v>
      </c>
      <c r="L19" s="424">
        <v>91449</v>
      </c>
      <c r="M19" s="425">
        <v>822.34286411005041</v>
      </c>
      <c r="N19" s="426">
        <v>91235</v>
      </c>
      <c r="O19" s="427">
        <v>800.80970954129452</v>
      </c>
    </row>
    <row r="20" spans="1:236" s="422" customFormat="1" ht="18" hidden="1" customHeight="1">
      <c r="B20" s="415"/>
      <c r="C20" s="423"/>
      <c r="D20" s="424"/>
      <c r="E20" s="425"/>
      <c r="F20" s="424"/>
      <c r="G20" s="425"/>
      <c r="H20" s="424"/>
      <c r="I20" s="425"/>
      <c r="J20" s="424"/>
      <c r="K20" s="425"/>
      <c r="L20" s="424"/>
      <c r="M20" s="425"/>
      <c r="N20" s="424"/>
      <c r="O20" s="425"/>
    </row>
    <row r="21" spans="1:236" s="421" customFormat="1" ht="18" customHeight="1">
      <c r="A21" s="414"/>
      <c r="B21" s="415"/>
      <c r="C21" s="416" t="s">
        <v>61</v>
      </c>
      <c r="D21" s="417">
        <v>21438</v>
      </c>
      <c r="E21" s="418">
        <v>1180.2521667133126</v>
      </c>
      <c r="F21" s="419">
        <v>21433</v>
      </c>
      <c r="G21" s="420">
        <v>1058.3022404703026</v>
      </c>
      <c r="H21" s="417">
        <v>204183</v>
      </c>
      <c r="I21" s="418">
        <v>1444.1005561677516</v>
      </c>
      <c r="J21" s="419">
        <v>203658</v>
      </c>
      <c r="K21" s="420">
        <v>1428.8971426116334</v>
      </c>
      <c r="L21" s="417">
        <v>73311</v>
      </c>
      <c r="M21" s="418">
        <v>896.83959787753543</v>
      </c>
      <c r="N21" s="419">
        <v>73064</v>
      </c>
      <c r="O21" s="420">
        <v>874.09296452425281</v>
      </c>
      <c r="P21" s="414"/>
      <c r="Q21" s="414"/>
      <c r="R21" s="414"/>
      <c r="S21" s="414"/>
      <c r="T21" s="414"/>
      <c r="U21" s="414"/>
      <c r="V21" s="414"/>
      <c r="W21" s="414"/>
      <c r="X21" s="414"/>
      <c r="Y21" s="414"/>
      <c r="Z21" s="414"/>
      <c r="AA21" s="414"/>
      <c r="AB21" s="414"/>
      <c r="AC21" s="414"/>
      <c r="AD21" s="414"/>
      <c r="AE21" s="414"/>
      <c r="AF21" s="414"/>
      <c r="AG21" s="414"/>
      <c r="AH21" s="414"/>
      <c r="AI21" s="414"/>
      <c r="AJ21" s="414"/>
      <c r="AK21" s="414"/>
      <c r="AL21" s="414"/>
      <c r="AM21" s="414"/>
      <c r="AN21" s="414"/>
      <c r="AO21" s="414"/>
      <c r="AP21" s="414"/>
      <c r="AQ21" s="414"/>
      <c r="AR21" s="414"/>
      <c r="AS21" s="414"/>
      <c r="AT21" s="414"/>
      <c r="AU21" s="414"/>
      <c r="AV21" s="414"/>
      <c r="AW21" s="414"/>
      <c r="AX21" s="414"/>
      <c r="AY21" s="414"/>
      <c r="AZ21" s="414"/>
      <c r="BA21" s="414"/>
      <c r="BB21" s="414"/>
      <c r="BC21" s="414"/>
      <c r="BD21" s="414"/>
      <c r="BE21" s="414"/>
      <c r="BF21" s="414"/>
      <c r="BG21" s="414"/>
      <c r="BH21" s="414"/>
      <c r="BI21" s="414"/>
      <c r="BJ21" s="414"/>
      <c r="BK21" s="414"/>
      <c r="BL21" s="414"/>
      <c r="BM21" s="414"/>
      <c r="BN21" s="414"/>
      <c r="BO21" s="414"/>
      <c r="BP21" s="414"/>
      <c r="BQ21" s="414"/>
      <c r="BR21" s="414"/>
      <c r="BS21" s="414"/>
      <c r="BT21" s="414"/>
      <c r="BU21" s="414"/>
      <c r="BV21" s="414"/>
      <c r="BW21" s="414"/>
      <c r="BX21" s="414"/>
      <c r="BY21" s="414"/>
      <c r="BZ21" s="414"/>
      <c r="CA21" s="414"/>
      <c r="CB21" s="414"/>
      <c r="CC21" s="414"/>
      <c r="CD21" s="414"/>
      <c r="CE21" s="414"/>
      <c r="CF21" s="414"/>
      <c r="CG21" s="414"/>
      <c r="CH21" s="414"/>
      <c r="CI21" s="414"/>
      <c r="CJ21" s="414"/>
      <c r="CK21" s="414"/>
      <c r="CL21" s="414"/>
      <c r="CM21" s="414"/>
      <c r="CN21" s="414"/>
      <c r="CO21" s="414"/>
      <c r="CP21" s="414"/>
      <c r="CQ21" s="414"/>
      <c r="CR21" s="414"/>
      <c r="CS21" s="414"/>
      <c r="CT21" s="414"/>
      <c r="CU21" s="414"/>
      <c r="CV21" s="414"/>
      <c r="CW21" s="414"/>
      <c r="CX21" s="414"/>
      <c r="CY21" s="414"/>
      <c r="CZ21" s="414"/>
      <c r="DA21" s="414"/>
      <c r="DB21" s="414"/>
      <c r="DC21" s="414"/>
      <c r="DD21" s="414"/>
      <c r="DE21" s="414"/>
      <c r="DF21" s="414"/>
      <c r="DG21" s="414"/>
      <c r="DH21" s="414"/>
      <c r="DI21" s="414"/>
      <c r="DJ21" s="414"/>
      <c r="DK21" s="414"/>
      <c r="DL21" s="414"/>
      <c r="DM21" s="414"/>
      <c r="DN21" s="414"/>
      <c r="DO21" s="414"/>
      <c r="DP21" s="414"/>
      <c r="DQ21" s="414"/>
      <c r="DR21" s="414"/>
      <c r="DS21" s="414"/>
      <c r="DT21" s="414"/>
      <c r="DU21" s="414"/>
      <c r="DV21" s="414"/>
      <c r="DW21" s="414"/>
      <c r="DX21" s="414"/>
      <c r="DY21" s="414"/>
      <c r="DZ21" s="414"/>
      <c r="EA21" s="414"/>
      <c r="EB21" s="414"/>
      <c r="EC21" s="414"/>
      <c r="ED21" s="414"/>
      <c r="EE21" s="414"/>
      <c r="EF21" s="414"/>
      <c r="EG21" s="414"/>
      <c r="EH21" s="414"/>
      <c r="EI21" s="414"/>
      <c r="EJ21" s="414"/>
      <c r="EK21" s="414"/>
      <c r="EL21" s="414"/>
      <c r="EM21" s="414"/>
      <c r="EN21" s="414"/>
      <c r="EO21" s="414"/>
      <c r="EP21" s="414"/>
      <c r="EQ21" s="414"/>
      <c r="ER21" s="414"/>
      <c r="ES21" s="414"/>
      <c r="ET21" s="414"/>
      <c r="EU21" s="414"/>
      <c r="EV21" s="414"/>
      <c r="EW21" s="414"/>
      <c r="EX21" s="414"/>
      <c r="EY21" s="414"/>
      <c r="EZ21" s="414"/>
      <c r="FA21" s="414"/>
      <c r="FB21" s="414"/>
      <c r="FC21" s="414"/>
      <c r="FD21" s="414"/>
      <c r="FE21" s="414"/>
      <c r="FF21" s="414"/>
      <c r="FG21" s="414"/>
      <c r="FH21" s="414"/>
      <c r="FI21" s="414"/>
      <c r="FJ21" s="414"/>
      <c r="FK21" s="414"/>
      <c r="FL21" s="414"/>
      <c r="FM21" s="414"/>
      <c r="FN21" s="414"/>
      <c r="FO21" s="414"/>
      <c r="FP21" s="414"/>
      <c r="FQ21" s="414"/>
      <c r="FR21" s="414"/>
      <c r="FS21" s="414"/>
      <c r="FT21" s="414"/>
      <c r="FU21" s="414"/>
      <c r="FV21" s="414"/>
      <c r="FW21" s="414"/>
      <c r="FX21" s="414"/>
      <c r="FY21" s="414"/>
      <c r="FZ21" s="414"/>
      <c r="GA21" s="414"/>
      <c r="GB21" s="414"/>
      <c r="GC21" s="414"/>
      <c r="GD21" s="414"/>
      <c r="GE21" s="414"/>
      <c r="GF21" s="414"/>
      <c r="GG21" s="414"/>
      <c r="GH21" s="414"/>
      <c r="GI21" s="414"/>
      <c r="GJ21" s="414"/>
      <c r="GK21" s="414"/>
      <c r="GL21" s="414"/>
      <c r="GM21" s="414"/>
      <c r="GN21" s="414"/>
      <c r="GO21" s="414"/>
      <c r="GP21" s="414"/>
      <c r="GQ21" s="414"/>
      <c r="GR21" s="414"/>
      <c r="GS21" s="414"/>
      <c r="GT21" s="414"/>
      <c r="GU21" s="414"/>
      <c r="GV21" s="414"/>
      <c r="GW21" s="414"/>
      <c r="GX21" s="414"/>
      <c r="GY21" s="414"/>
      <c r="GZ21" s="414"/>
      <c r="HA21" s="414"/>
      <c r="HB21" s="414"/>
      <c r="HC21" s="414"/>
      <c r="HD21" s="414"/>
      <c r="HE21" s="414"/>
      <c r="HF21" s="414"/>
      <c r="HG21" s="414"/>
      <c r="HH21" s="414"/>
      <c r="HI21" s="414"/>
      <c r="HJ21" s="414"/>
      <c r="HK21" s="414"/>
      <c r="HL21" s="414"/>
      <c r="HM21" s="414"/>
      <c r="HN21" s="414"/>
      <c r="HO21" s="414"/>
      <c r="HP21" s="414"/>
      <c r="HQ21" s="414"/>
      <c r="HR21" s="414"/>
      <c r="HS21" s="414"/>
      <c r="HT21" s="414"/>
      <c r="HU21" s="414"/>
      <c r="HV21" s="414"/>
      <c r="HW21" s="414"/>
      <c r="HX21" s="414"/>
      <c r="HY21" s="414"/>
      <c r="HZ21" s="414"/>
      <c r="IA21" s="414"/>
      <c r="IB21" s="414"/>
    </row>
    <row r="22" spans="1:236" s="422" customFormat="1" ht="18" customHeight="1">
      <c r="B22" s="415">
        <v>22</v>
      </c>
      <c r="C22" s="423" t="s">
        <v>62</v>
      </c>
      <c r="D22" s="424">
        <v>5055</v>
      </c>
      <c r="E22" s="425">
        <v>1071.8619465875372</v>
      </c>
      <c r="F22" s="426">
        <v>5055</v>
      </c>
      <c r="G22" s="427">
        <v>969.40971513353099</v>
      </c>
      <c r="H22" s="424">
        <v>34248</v>
      </c>
      <c r="I22" s="425">
        <v>1309.673104706844</v>
      </c>
      <c r="J22" s="426">
        <v>34198</v>
      </c>
      <c r="K22" s="427">
        <v>1294.637698403415</v>
      </c>
      <c r="L22" s="424">
        <v>13010</v>
      </c>
      <c r="M22" s="425">
        <v>830.00488470407367</v>
      </c>
      <c r="N22" s="426">
        <v>12982</v>
      </c>
      <c r="O22" s="427">
        <v>807.30974349098756</v>
      </c>
    </row>
    <row r="23" spans="1:236" s="422" customFormat="1" ht="18" customHeight="1">
      <c r="B23" s="415">
        <v>40</v>
      </c>
      <c r="C23" s="423" t="s">
        <v>63</v>
      </c>
      <c r="D23" s="424">
        <v>3338</v>
      </c>
      <c r="E23" s="425">
        <v>1071.0917195925706</v>
      </c>
      <c r="F23" s="426">
        <v>3338</v>
      </c>
      <c r="G23" s="427">
        <v>952.36945476333142</v>
      </c>
      <c r="H23" s="424">
        <v>23096</v>
      </c>
      <c r="I23" s="425">
        <v>1322.2301649636299</v>
      </c>
      <c r="J23" s="426">
        <v>23071</v>
      </c>
      <c r="K23" s="427">
        <v>1307.4404429803649</v>
      </c>
      <c r="L23" s="424">
        <v>8284</v>
      </c>
      <c r="M23" s="425">
        <v>812.65127474649944</v>
      </c>
      <c r="N23" s="426">
        <v>8258</v>
      </c>
      <c r="O23" s="427">
        <v>793.24260232501808</v>
      </c>
    </row>
    <row r="24" spans="1:236" s="422" customFormat="1" ht="18" customHeight="1">
      <c r="B24" s="415">
        <v>50</v>
      </c>
      <c r="C24" s="423" t="s">
        <v>64</v>
      </c>
      <c r="D24" s="424">
        <v>13045</v>
      </c>
      <c r="E24" s="425">
        <v>1250.1862514373322</v>
      </c>
      <c r="F24" s="426">
        <v>13040</v>
      </c>
      <c r="G24" s="427">
        <v>1119.8785713190184</v>
      </c>
      <c r="H24" s="424">
        <v>146839</v>
      </c>
      <c r="I24" s="425">
        <v>1494.6224877587019</v>
      </c>
      <c r="J24" s="426">
        <v>146389</v>
      </c>
      <c r="K24" s="427">
        <v>1479.4032051588576</v>
      </c>
      <c r="L24" s="424">
        <v>52017</v>
      </c>
      <c r="M24" s="425">
        <v>926.96312840033079</v>
      </c>
      <c r="N24" s="426">
        <v>51824</v>
      </c>
      <c r="O24" s="427">
        <v>903.70553913244817</v>
      </c>
    </row>
    <row r="25" spans="1:236" s="422" customFormat="1" ht="18" hidden="1" customHeight="1">
      <c r="B25" s="415"/>
      <c r="C25" s="423"/>
      <c r="D25" s="424"/>
      <c r="E25" s="425"/>
      <c r="F25" s="424"/>
      <c r="G25" s="425"/>
      <c r="H25" s="424"/>
      <c r="I25" s="425"/>
      <c r="J25" s="424"/>
      <c r="K25" s="425"/>
      <c r="L25" s="424"/>
      <c r="M25" s="425"/>
      <c r="N25" s="424"/>
      <c r="O25" s="425"/>
    </row>
    <row r="26" spans="1:236" s="421" customFormat="1" ht="18" customHeight="1">
      <c r="A26" s="414"/>
      <c r="B26" s="415">
        <v>33</v>
      </c>
      <c r="C26" s="416" t="s">
        <v>65</v>
      </c>
      <c r="D26" s="417">
        <v>26028</v>
      </c>
      <c r="E26" s="418">
        <v>1277.6217554172426</v>
      </c>
      <c r="F26" s="419">
        <v>26005</v>
      </c>
      <c r="G26" s="420">
        <v>1104.8453551240148</v>
      </c>
      <c r="H26" s="417">
        <v>184676</v>
      </c>
      <c r="I26" s="418">
        <v>1640.7534886503934</v>
      </c>
      <c r="J26" s="419">
        <v>184363</v>
      </c>
      <c r="K26" s="420">
        <v>1609.8917579449237</v>
      </c>
      <c r="L26" s="417">
        <v>78129</v>
      </c>
      <c r="M26" s="418">
        <v>974.77460904401744</v>
      </c>
      <c r="N26" s="419">
        <v>77808</v>
      </c>
      <c r="O26" s="420">
        <v>929.81085890910958</v>
      </c>
      <c r="P26" s="414"/>
      <c r="Q26" s="414"/>
      <c r="R26" s="414"/>
      <c r="S26" s="414"/>
      <c r="T26" s="414"/>
      <c r="U26" s="414"/>
      <c r="V26" s="414"/>
      <c r="W26" s="414"/>
      <c r="X26" s="414"/>
      <c r="Y26" s="414"/>
      <c r="Z26" s="414"/>
      <c r="AA26" s="414"/>
      <c r="AB26" s="414"/>
      <c r="AC26" s="414"/>
      <c r="AD26" s="414"/>
      <c r="AE26" s="414"/>
      <c r="AF26" s="414"/>
      <c r="AG26" s="414"/>
      <c r="AH26" s="414"/>
      <c r="AI26" s="414"/>
      <c r="AJ26" s="414"/>
      <c r="AK26" s="414"/>
      <c r="AL26" s="414"/>
      <c r="AM26" s="414"/>
      <c r="AN26" s="414"/>
      <c r="AO26" s="414"/>
      <c r="AP26" s="414"/>
      <c r="AQ26" s="414"/>
      <c r="AR26" s="414"/>
      <c r="AS26" s="414"/>
      <c r="AT26" s="414"/>
      <c r="AU26" s="414"/>
      <c r="AV26" s="414"/>
      <c r="AW26" s="414"/>
      <c r="AX26" s="414"/>
      <c r="AY26" s="414"/>
      <c r="AZ26" s="414"/>
      <c r="BA26" s="414"/>
      <c r="BB26" s="414"/>
      <c r="BC26" s="414"/>
      <c r="BD26" s="414"/>
      <c r="BE26" s="414"/>
      <c r="BF26" s="414"/>
      <c r="BG26" s="414"/>
      <c r="BH26" s="414"/>
      <c r="BI26" s="414"/>
      <c r="BJ26" s="414"/>
      <c r="BK26" s="414"/>
      <c r="BL26" s="414"/>
      <c r="BM26" s="414"/>
      <c r="BN26" s="414"/>
      <c r="BO26" s="414"/>
      <c r="BP26" s="414"/>
      <c r="BQ26" s="414"/>
      <c r="BR26" s="414"/>
      <c r="BS26" s="414"/>
      <c r="BT26" s="414"/>
      <c r="BU26" s="414"/>
      <c r="BV26" s="414"/>
      <c r="BW26" s="414"/>
      <c r="BX26" s="414"/>
      <c r="BY26" s="414"/>
      <c r="BZ26" s="414"/>
      <c r="CA26" s="414"/>
      <c r="CB26" s="414"/>
      <c r="CC26" s="414"/>
      <c r="CD26" s="414"/>
      <c r="CE26" s="414"/>
      <c r="CF26" s="414"/>
      <c r="CG26" s="414"/>
      <c r="CH26" s="414"/>
      <c r="CI26" s="414"/>
      <c r="CJ26" s="414"/>
      <c r="CK26" s="414"/>
      <c r="CL26" s="414"/>
      <c r="CM26" s="414"/>
      <c r="CN26" s="414"/>
      <c r="CO26" s="414"/>
      <c r="CP26" s="414"/>
      <c r="CQ26" s="414"/>
      <c r="CR26" s="414"/>
      <c r="CS26" s="414"/>
      <c r="CT26" s="414"/>
      <c r="CU26" s="414"/>
      <c r="CV26" s="414"/>
      <c r="CW26" s="414"/>
      <c r="CX26" s="414"/>
      <c r="CY26" s="414"/>
      <c r="CZ26" s="414"/>
      <c r="DA26" s="414"/>
      <c r="DB26" s="414"/>
      <c r="DC26" s="414"/>
      <c r="DD26" s="414"/>
      <c r="DE26" s="414"/>
      <c r="DF26" s="414"/>
      <c r="DG26" s="414"/>
      <c r="DH26" s="414"/>
      <c r="DI26" s="414"/>
      <c r="DJ26" s="414"/>
      <c r="DK26" s="414"/>
      <c r="DL26" s="414"/>
      <c r="DM26" s="414"/>
      <c r="DN26" s="414"/>
      <c r="DO26" s="414"/>
      <c r="DP26" s="414"/>
      <c r="DQ26" s="414"/>
      <c r="DR26" s="414"/>
      <c r="DS26" s="414"/>
      <c r="DT26" s="414"/>
      <c r="DU26" s="414"/>
      <c r="DV26" s="414"/>
      <c r="DW26" s="414"/>
      <c r="DX26" s="414"/>
      <c r="DY26" s="414"/>
      <c r="DZ26" s="414"/>
      <c r="EA26" s="414"/>
      <c r="EB26" s="414"/>
      <c r="EC26" s="414"/>
      <c r="ED26" s="414"/>
      <c r="EE26" s="414"/>
      <c r="EF26" s="414"/>
      <c r="EG26" s="414"/>
      <c r="EH26" s="414"/>
      <c r="EI26" s="414"/>
      <c r="EJ26" s="414"/>
      <c r="EK26" s="414"/>
      <c r="EL26" s="414"/>
      <c r="EM26" s="414"/>
      <c r="EN26" s="414"/>
      <c r="EO26" s="414"/>
      <c r="EP26" s="414"/>
      <c r="EQ26" s="414"/>
      <c r="ER26" s="414"/>
      <c r="ES26" s="414"/>
      <c r="ET26" s="414"/>
      <c r="EU26" s="414"/>
      <c r="EV26" s="414"/>
      <c r="EW26" s="414"/>
      <c r="EX26" s="414"/>
      <c r="EY26" s="414"/>
      <c r="EZ26" s="414"/>
      <c r="FA26" s="414"/>
      <c r="FB26" s="414"/>
      <c r="FC26" s="414"/>
      <c r="FD26" s="414"/>
      <c r="FE26" s="414"/>
      <c r="FF26" s="414"/>
      <c r="FG26" s="414"/>
      <c r="FH26" s="414"/>
      <c r="FI26" s="414"/>
      <c r="FJ26" s="414"/>
      <c r="FK26" s="414"/>
      <c r="FL26" s="414"/>
      <c r="FM26" s="414"/>
      <c r="FN26" s="414"/>
      <c r="FO26" s="414"/>
      <c r="FP26" s="414"/>
      <c r="FQ26" s="414"/>
      <c r="FR26" s="414"/>
      <c r="FS26" s="414"/>
      <c r="FT26" s="414"/>
      <c r="FU26" s="414"/>
      <c r="FV26" s="414"/>
      <c r="FW26" s="414"/>
      <c r="FX26" s="414"/>
      <c r="FY26" s="414"/>
      <c r="FZ26" s="414"/>
      <c r="GA26" s="414"/>
      <c r="GB26" s="414"/>
      <c r="GC26" s="414"/>
      <c r="GD26" s="414"/>
      <c r="GE26" s="414"/>
      <c r="GF26" s="414"/>
      <c r="GG26" s="414"/>
      <c r="GH26" s="414"/>
      <c r="GI26" s="414"/>
      <c r="GJ26" s="414"/>
      <c r="GK26" s="414"/>
      <c r="GL26" s="414"/>
      <c r="GM26" s="414"/>
      <c r="GN26" s="414"/>
      <c r="GO26" s="414"/>
      <c r="GP26" s="414"/>
      <c r="GQ26" s="414"/>
      <c r="GR26" s="414"/>
      <c r="GS26" s="414"/>
      <c r="GT26" s="414"/>
      <c r="GU26" s="414"/>
      <c r="GV26" s="414"/>
      <c r="GW26" s="414"/>
      <c r="GX26" s="414"/>
      <c r="GY26" s="414"/>
      <c r="GZ26" s="414"/>
      <c r="HA26" s="414"/>
      <c r="HB26" s="414"/>
      <c r="HC26" s="414"/>
      <c r="HD26" s="414"/>
      <c r="HE26" s="414"/>
      <c r="HF26" s="414"/>
      <c r="HG26" s="414"/>
      <c r="HH26" s="414"/>
      <c r="HI26" s="414"/>
      <c r="HJ26" s="414"/>
      <c r="HK26" s="414"/>
      <c r="HL26" s="414"/>
      <c r="HM26" s="414"/>
      <c r="HN26" s="414"/>
      <c r="HO26" s="414"/>
      <c r="HP26" s="414"/>
      <c r="HQ26" s="414"/>
      <c r="HR26" s="414"/>
      <c r="HS26" s="414"/>
      <c r="HT26" s="414"/>
      <c r="HU26" s="414"/>
      <c r="HV26" s="414"/>
      <c r="HW26" s="414"/>
      <c r="HX26" s="414"/>
      <c r="HY26" s="414"/>
      <c r="HZ26" s="414"/>
      <c r="IA26" s="414"/>
      <c r="IB26" s="414"/>
    </row>
    <row r="27" spans="1:236" s="421" customFormat="1" ht="18" hidden="1" customHeight="1">
      <c r="A27" s="414"/>
      <c r="B27" s="415"/>
      <c r="C27" s="416"/>
      <c r="D27" s="417"/>
      <c r="E27" s="418"/>
      <c r="F27" s="419"/>
      <c r="G27" s="420"/>
      <c r="H27" s="417"/>
      <c r="I27" s="418"/>
      <c r="J27" s="419"/>
      <c r="K27" s="420"/>
      <c r="L27" s="417"/>
      <c r="M27" s="418"/>
      <c r="N27" s="419"/>
      <c r="O27" s="420"/>
      <c r="P27" s="414"/>
      <c r="Q27" s="414"/>
      <c r="R27" s="414"/>
      <c r="S27" s="414"/>
      <c r="T27" s="414"/>
      <c r="U27" s="414"/>
      <c r="V27" s="414"/>
      <c r="W27" s="414"/>
      <c r="X27" s="414"/>
      <c r="Y27" s="414"/>
      <c r="Z27" s="414"/>
      <c r="AA27" s="414"/>
      <c r="AB27" s="414"/>
      <c r="AC27" s="414"/>
      <c r="AD27" s="414"/>
      <c r="AE27" s="414"/>
      <c r="AF27" s="414"/>
      <c r="AG27" s="414"/>
      <c r="AH27" s="414"/>
      <c r="AI27" s="414"/>
      <c r="AJ27" s="414"/>
      <c r="AK27" s="414"/>
      <c r="AL27" s="414"/>
      <c r="AM27" s="414"/>
      <c r="AN27" s="414"/>
      <c r="AO27" s="414"/>
      <c r="AP27" s="414"/>
      <c r="AQ27" s="414"/>
      <c r="AR27" s="414"/>
      <c r="AS27" s="414"/>
      <c r="AT27" s="414"/>
      <c r="AU27" s="414"/>
      <c r="AV27" s="414"/>
      <c r="AW27" s="414"/>
      <c r="AX27" s="414"/>
      <c r="AY27" s="414"/>
      <c r="AZ27" s="414"/>
      <c r="BA27" s="414"/>
      <c r="BB27" s="414"/>
      <c r="BC27" s="414"/>
      <c r="BD27" s="414"/>
      <c r="BE27" s="414"/>
      <c r="BF27" s="414"/>
      <c r="BG27" s="414"/>
      <c r="BH27" s="414"/>
      <c r="BI27" s="414"/>
      <c r="BJ27" s="414"/>
      <c r="BK27" s="414"/>
      <c r="BL27" s="414"/>
      <c r="BM27" s="414"/>
      <c r="BN27" s="414"/>
      <c r="BO27" s="414"/>
      <c r="BP27" s="414"/>
      <c r="BQ27" s="414"/>
      <c r="BR27" s="414"/>
      <c r="BS27" s="414"/>
      <c r="BT27" s="414"/>
      <c r="BU27" s="414"/>
      <c r="BV27" s="414"/>
      <c r="BW27" s="414"/>
      <c r="BX27" s="414"/>
      <c r="BY27" s="414"/>
      <c r="BZ27" s="414"/>
      <c r="CA27" s="414"/>
      <c r="CB27" s="414"/>
      <c r="CC27" s="414"/>
      <c r="CD27" s="414"/>
      <c r="CE27" s="414"/>
      <c r="CF27" s="414"/>
      <c r="CG27" s="414"/>
      <c r="CH27" s="414"/>
      <c r="CI27" s="414"/>
      <c r="CJ27" s="414"/>
      <c r="CK27" s="414"/>
      <c r="CL27" s="414"/>
      <c r="CM27" s="414"/>
      <c r="CN27" s="414"/>
      <c r="CO27" s="414"/>
      <c r="CP27" s="414"/>
      <c r="CQ27" s="414"/>
      <c r="CR27" s="414"/>
      <c r="CS27" s="414"/>
      <c r="CT27" s="414"/>
      <c r="CU27" s="414"/>
      <c r="CV27" s="414"/>
      <c r="CW27" s="414"/>
      <c r="CX27" s="414"/>
      <c r="CY27" s="414"/>
      <c r="CZ27" s="414"/>
      <c r="DA27" s="414"/>
      <c r="DB27" s="414"/>
      <c r="DC27" s="414"/>
      <c r="DD27" s="414"/>
      <c r="DE27" s="414"/>
      <c r="DF27" s="414"/>
      <c r="DG27" s="414"/>
      <c r="DH27" s="414"/>
      <c r="DI27" s="414"/>
      <c r="DJ27" s="414"/>
      <c r="DK27" s="414"/>
      <c r="DL27" s="414"/>
      <c r="DM27" s="414"/>
      <c r="DN27" s="414"/>
      <c r="DO27" s="414"/>
      <c r="DP27" s="414"/>
      <c r="DQ27" s="414"/>
      <c r="DR27" s="414"/>
      <c r="DS27" s="414"/>
      <c r="DT27" s="414"/>
      <c r="DU27" s="414"/>
      <c r="DV27" s="414"/>
      <c r="DW27" s="414"/>
      <c r="DX27" s="414"/>
      <c r="DY27" s="414"/>
      <c r="DZ27" s="414"/>
      <c r="EA27" s="414"/>
      <c r="EB27" s="414"/>
      <c r="EC27" s="414"/>
      <c r="ED27" s="414"/>
      <c r="EE27" s="414"/>
      <c r="EF27" s="414"/>
      <c r="EG27" s="414"/>
      <c r="EH27" s="414"/>
      <c r="EI27" s="414"/>
      <c r="EJ27" s="414"/>
      <c r="EK27" s="414"/>
      <c r="EL27" s="414"/>
      <c r="EM27" s="414"/>
      <c r="EN27" s="414"/>
      <c r="EO27" s="414"/>
      <c r="EP27" s="414"/>
      <c r="EQ27" s="414"/>
      <c r="ER27" s="414"/>
      <c r="ES27" s="414"/>
      <c r="ET27" s="414"/>
      <c r="EU27" s="414"/>
      <c r="EV27" s="414"/>
      <c r="EW27" s="414"/>
      <c r="EX27" s="414"/>
      <c r="EY27" s="414"/>
      <c r="EZ27" s="414"/>
      <c r="FA27" s="414"/>
      <c r="FB27" s="414"/>
      <c r="FC27" s="414"/>
      <c r="FD27" s="414"/>
      <c r="FE27" s="414"/>
      <c r="FF27" s="414"/>
      <c r="FG27" s="414"/>
      <c r="FH27" s="414"/>
      <c r="FI27" s="414"/>
      <c r="FJ27" s="414"/>
      <c r="FK27" s="414"/>
      <c r="FL27" s="414"/>
      <c r="FM27" s="414"/>
      <c r="FN27" s="414"/>
      <c r="FO27" s="414"/>
      <c r="FP27" s="414"/>
      <c r="FQ27" s="414"/>
      <c r="FR27" s="414"/>
      <c r="FS27" s="414"/>
      <c r="FT27" s="414"/>
      <c r="FU27" s="414"/>
      <c r="FV27" s="414"/>
      <c r="FW27" s="414"/>
      <c r="FX27" s="414"/>
      <c r="FY27" s="414"/>
      <c r="FZ27" s="414"/>
      <c r="GA27" s="414"/>
      <c r="GB27" s="414"/>
      <c r="GC27" s="414"/>
      <c r="GD27" s="414"/>
      <c r="GE27" s="414"/>
      <c r="GF27" s="414"/>
      <c r="GG27" s="414"/>
      <c r="GH27" s="414"/>
      <c r="GI27" s="414"/>
      <c r="GJ27" s="414"/>
      <c r="GK27" s="414"/>
      <c r="GL27" s="414"/>
      <c r="GM27" s="414"/>
      <c r="GN27" s="414"/>
      <c r="GO27" s="414"/>
      <c r="GP27" s="414"/>
      <c r="GQ27" s="414"/>
      <c r="GR27" s="414"/>
      <c r="GS27" s="414"/>
      <c r="GT27" s="414"/>
      <c r="GU27" s="414"/>
      <c r="GV27" s="414"/>
      <c r="GW27" s="414"/>
      <c r="GX27" s="414"/>
      <c r="GY27" s="414"/>
      <c r="GZ27" s="414"/>
      <c r="HA27" s="414"/>
      <c r="HB27" s="414"/>
      <c r="HC27" s="414"/>
      <c r="HD27" s="414"/>
      <c r="HE27" s="414"/>
      <c r="HF27" s="414"/>
      <c r="HG27" s="414"/>
      <c r="HH27" s="414"/>
      <c r="HI27" s="414"/>
      <c r="HJ27" s="414"/>
      <c r="HK27" s="414"/>
      <c r="HL27" s="414"/>
      <c r="HM27" s="414"/>
      <c r="HN27" s="414"/>
      <c r="HO27" s="414"/>
      <c r="HP27" s="414"/>
      <c r="HQ27" s="414"/>
      <c r="HR27" s="414"/>
      <c r="HS27" s="414"/>
      <c r="HT27" s="414"/>
      <c r="HU27" s="414"/>
      <c r="HV27" s="414"/>
      <c r="HW27" s="414"/>
      <c r="HX27" s="414"/>
      <c r="HY27" s="414"/>
      <c r="HZ27" s="414"/>
      <c r="IA27" s="414"/>
      <c r="IB27" s="414"/>
    </row>
    <row r="28" spans="1:236" s="421" customFormat="1" ht="18" customHeight="1">
      <c r="A28" s="414"/>
      <c r="B28" s="415">
        <v>7</v>
      </c>
      <c r="C28" s="416" t="s">
        <v>208</v>
      </c>
      <c r="D28" s="417">
        <v>17351</v>
      </c>
      <c r="E28" s="418">
        <v>1052.7937698115381</v>
      </c>
      <c r="F28" s="419">
        <v>17348</v>
      </c>
      <c r="G28" s="420">
        <v>955.91063638459752</v>
      </c>
      <c r="H28" s="417">
        <v>134836</v>
      </c>
      <c r="I28" s="418">
        <v>1271.99949167878</v>
      </c>
      <c r="J28" s="419">
        <v>134689</v>
      </c>
      <c r="K28" s="420">
        <v>1255.6215828315601</v>
      </c>
      <c r="L28" s="417">
        <v>44992</v>
      </c>
      <c r="M28" s="418">
        <v>770.47645914829309</v>
      </c>
      <c r="N28" s="419">
        <v>44834</v>
      </c>
      <c r="O28" s="420">
        <v>757.44726145336131</v>
      </c>
      <c r="P28" s="414"/>
      <c r="Q28" s="414"/>
      <c r="R28" s="414"/>
      <c r="S28" s="414"/>
      <c r="T28" s="414"/>
      <c r="U28" s="414"/>
      <c r="V28" s="414"/>
      <c r="W28" s="414"/>
      <c r="X28" s="414"/>
      <c r="Y28" s="414"/>
      <c r="Z28" s="414"/>
      <c r="AA28" s="414"/>
      <c r="AB28" s="414"/>
      <c r="AC28" s="414"/>
      <c r="AD28" s="414"/>
      <c r="AE28" s="414"/>
      <c r="AF28" s="414"/>
      <c r="AG28" s="414"/>
      <c r="AH28" s="414"/>
      <c r="AI28" s="414"/>
      <c r="AJ28" s="414"/>
      <c r="AK28" s="414"/>
      <c r="AL28" s="414"/>
      <c r="AM28" s="414"/>
      <c r="AN28" s="414"/>
      <c r="AO28" s="414"/>
      <c r="AP28" s="414"/>
      <c r="AQ28" s="414"/>
      <c r="AR28" s="414"/>
      <c r="AS28" s="414"/>
      <c r="AT28" s="414"/>
      <c r="AU28" s="414"/>
      <c r="AV28" s="414"/>
      <c r="AW28" s="414"/>
      <c r="AX28" s="414"/>
      <c r="AY28" s="414"/>
      <c r="AZ28" s="414"/>
      <c r="BA28" s="414"/>
      <c r="BB28" s="414"/>
      <c r="BC28" s="414"/>
      <c r="BD28" s="414"/>
      <c r="BE28" s="414"/>
      <c r="BF28" s="414"/>
      <c r="BG28" s="414"/>
      <c r="BH28" s="414"/>
      <c r="BI28" s="414"/>
      <c r="BJ28" s="414"/>
      <c r="BK28" s="414"/>
      <c r="BL28" s="414"/>
      <c r="BM28" s="414"/>
      <c r="BN28" s="414"/>
      <c r="BO28" s="414"/>
      <c r="BP28" s="414"/>
      <c r="BQ28" s="414"/>
      <c r="BR28" s="414"/>
      <c r="BS28" s="414"/>
      <c r="BT28" s="414"/>
      <c r="BU28" s="414"/>
      <c r="BV28" s="414"/>
      <c r="BW28" s="414"/>
      <c r="BX28" s="414"/>
      <c r="BY28" s="414"/>
      <c r="BZ28" s="414"/>
      <c r="CA28" s="414"/>
      <c r="CB28" s="414"/>
      <c r="CC28" s="414"/>
      <c r="CD28" s="414"/>
      <c r="CE28" s="414"/>
      <c r="CF28" s="414"/>
      <c r="CG28" s="414"/>
      <c r="CH28" s="414"/>
      <c r="CI28" s="414"/>
      <c r="CJ28" s="414"/>
      <c r="CK28" s="414"/>
      <c r="CL28" s="414"/>
      <c r="CM28" s="414"/>
      <c r="CN28" s="414"/>
      <c r="CO28" s="414"/>
      <c r="CP28" s="414"/>
      <c r="CQ28" s="414"/>
      <c r="CR28" s="414"/>
      <c r="CS28" s="414"/>
      <c r="CT28" s="414"/>
      <c r="CU28" s="414"/>
      <c r="CV28" s="414"/>
      <c r="CW28" s="414"/>
      <c r="CX28" s="414"/>
      <c r="CY28" s="414"/>
      <c r="CZ28" s="414"/>
      <c r="DA28" s="414"/>
      <c r="DB28" s="414"/>
      <c r="DC28" s="414"/>
      <c r="DD28" s="414"/>
      <c r="DE28" s="414"/>
      <c r="DF28" s="414"/>
      <c r="DG28" s="414"/>
      <c r="DH28" s="414"/>
      <c r="DI28" s="414"/>
      <c r="DJ28" s="414"/>
      <c r="DK28" s="414"/>
      <c r="DL28" s="414"/>
      <c r="DM28" s="414"/>
      <c r="DN28" s="414"/>
      <c r="DO28" s="414"/>
      <c r="DP28" s="414"/>
      <c r="DQ28" s="414"/>
      <c r="DR28" s="414"/>
      <c r="DS28" s="414"/>
      <c r="DT28" s="414"/>
      <c r="DU28" s="414"/>
      <c r="DV28" s="414"/>
      <c r="DW28" s="414"/>
      <c r="DX28" s="414"/>
      <c r="DY28" s="414"/>
      <c r="DZ28" s="414"/>
      <c r="EA28" s="414"/>
      <c r="EB28" s="414"/>
      <c r="EC28" s="414"/>
      <c r="ED28" s="414"/>
      <c r="EE28" s="414"/>
      <c r="EF28" s="414"/>
      <c r="EG28" s="414"/>
      <c r="EH28" s="414"/>
      <c r="EI28" s="414"/>
      <c r="EJ28" s="414"/>
      <c r="EK28" s="414"/>
      <c r="EL28" s="414"/>
      <c r="EM28" s="414"/>
      <c r="EN28" s="414"/>
      <c r="EO28" s="414"/>
      <c r="EP28" s="414"/>
      <c r="EQ28" s="414"/>
      <c r="ER28" s="414"/>
      <c r="ES28" s="414"/>
      <c r="ET28" s="414"/>
      <c r="EU28" s="414"/>
      <c r="EV28" s="414"/>
      <c r="EW28" s="414"/>
      <c r="EX28" s="414"/>
      <c r="EY28" s="414"/>
      <c r="EZ28" s="414"/>
      <c r="FA28" s="414"/>
      <c r="FB28" s="414"/>
      <c r="FC28" s="414"/>
      <c r="FD28" s="414"/>
      <c r="FE28" s="414"/>
      <c r="FF28" s="414"/>
      <c r="FG28" s="414"/>
      <c r="FH28" s="414"/>
      <c r="FI28" s="414"/>
      <c r="FJ28" s="414"/>
      <c r="FK28" s="414"/>
      <c r="FL28" s="414"/>
      <c r="FM28" s="414"/>
      <c r="FN28" s="414"/>
      <c r="FO28" s="414"/>
      <c r="FP28" s="414"/>
      <c r="FQ28" s="414"/>
      <c r="FR28" s="414"/>
      <c r="FS28" s="414"/>
      <c r="FT28" s="414"/>
      <c r="FU28" s="414"/>
      <c r="FV28" s="414"/>
      <c r="FW28" s="414"/>
      <c r="FX28" s="414"/>
      <c r="FY28" s="414"/>
      <c r="FZ28" s="414"/>
      <c r="GA28" s="414"/>
      <c r="GB28" s="414"/>
      <c r="GC28" s="414"/>
      <c r="GD28" s="414"/>
      <c r="GE28" s="414"/>
      <c r="GF28" s="414"/>
      <c r="GG28" s="414"/>
      <c r="GH28" s="414"/>
      <c r="GI28" s="414"/>
      <c r="GJ28" s="414"/>
      <c r="GK28" s="414"/>
      <c r="GL28" s="414"/>
      <c r="GM28" s="414"/>
      <c r="GN28" s="414"/>
      <c r="GO28" s="414"/>
      <c r="GP28" s="414"/>
      <c r="GQ28" s="414"/>
      <c r="GR28" s="414"/>
      <c r="GS28" s="414"/>
      <c r="GT28" s="414"/>
      <c r="GU28" s="414"/>
      <c r="GV28" s="414"/>
      <c r="GW28" s="414"/>
      <c r="GX28" s="414"/>
      <c r="GY28" s="414"/>
      <c r="GZ28" s="414"/>
      <c r="HA28" s="414"/>
      <c r="HB28" s="414"/>
      <c r="HC28" s="414"/>
      <c r="HD28" s="414"/>
      <c r="HE28" s="414"/>
      <c r="HF28" s="414"/>
      <c r="HG28" s="414"/>
      <c r="HH28" s="414"/>
      <c r="HI28" s="414"/>
      <c r="HJ28" s="414"/>
      <c r="HK28" s="414"/>
      <c r="HL28" s="414"/>
      <c r="HM28" s="414"/>
      <c r="HN28" s="414"/>
      <c r="HO28" s="414"/>
      <c r="HP28" s="414"/>
      <c r="HQ28" s="414"/>
      <c r="HR28" s="414"/>
      <c r="HS28" s="414"/>
      <c r="HT28" s="414"/>
      <c r="HU28" s="414"/>
      <c r="HV28" s="414"/>
      <c r="HW28" s="414"/>
      <c r="HX28" s="414"/>
      <c r="HY28" s="414"/>
      <c r="HZ28" s="414"/>
      <c r="IA28" s="414"/>
      <c r="IB28" s="414"/>
    </row>
    <row r="29" spans="1:236" s="421" customFormat="1" ht="18" hidden="1" customHeight="1">
      <c r="A29" s="414"/>
      <c r="B29" s="415"/>
      <c r="C29" s="416"/>
      <c r="D29" s="417"/>
      <c r="E29" s="418"/>
      <c r="F29" s="419"/>
      <c r="G29" s="420"/>
      <c r="H29" s="417"/>
      <c r="I29" s="418"/>
      <c r="J29" s="419"/>
      <c r="K29" s="420"/>
      <c r="L29" s="417"/>
      <c r="M29" s="418"/>
      <c r="N29" s="419"/>
      <c r="O29" s="420"/>
      <c r="P29" s="414"/>
      <c r="Q29" s="414"/>
      <c r="R29" s="414"/>
      <c r="S29" s="414"/>
      <c r="T29" s="414"/>
      <c r="U29" s="414"/>
      <c r="V29" s="414"/>
      <c r="W29" s="414"/>
      <c r="X29" s="414"/>
      <c r="Y29" s="414"/>
      <c r="Z29" s="414"/>
      <c r="AA29" s="414"/>
      <c r="AB29" s="414"/>
      <c r="AC29" s="414"/>
      <c r="AD29" s="414"/>
      <c r="AE29" s="414"/>
      <c r="AF29" s="414"/>
      <c r="AG29" s="414"/>
      <c r="AH29" s="414"/>
      <c r="AI29" s="414"/>
      <c r="AJ29" s="414"/>
      <c r="AK29" s="414"/>
      <c r="AL29" s="414"/>
      <c r="AM29" s="414"/>
      <c r="AN29" s="414"/>
      <c r="AO29" s="414"/>
      <c r="AP29" s="414"/>
      <c r="AQ29" s="414"/>
      <c r="AR29" s="414"/>
      <c r="AS29" s="414"/>
      <c r="AT29" s="414"/>
      <c r="AU29" s="414"/>
      <c r="AV29" s="414"/>
      <c r="AW29" s="414"/>
      <c r="AX29" s="414"/>
      <c r="AY29" s="414"/>
      <c r="AZ29" s="414"/>
      <c r="BA29" s="414"/>
      <c r="BB29" s="414"/>
      <c r="BC29" s="414"/>
      <c r="BD29" s="414"/>
      <c r="BE29" s="414"/>
      <c r="BF29" s="414"/>
      <c r="BG29" s="414"/>
      <c r="BH29" s="414"/>
      <c r="BI29" s="414"/>
      <c r="BJ29" s="414"/>
      <c r="BK29" s="414"/>
      <c r="BL29" s="414"/>
      <c r="BM29" s="414"/>
      <c r="BN29" s="414"/>
      <c r="BO29" s="414"/>
      <c r="BP29" s="414"/>
      <c r="BQ29" s="414"/>
      <c r="BR29" s="414"/>
      <c r="BS29" s="414"/>
      <c r="BT29" s="414"/>
      <c r="BU29" s="414"/>
      <c r="BV29" s="414"/>
      <c r="BW29" s="414"/>
      <c r="BX29" s="414"/>
      <c r="BY29" s="414"/>
      <c r="BZ29" s="414"/>
      <c r="CA29" s="414"/>
      <c r="CB29" s="414"/>
      <c r="CC29" s="414"/>
      <c r="CD29" s="414"/>
      <c r="CE29" s="414"/>
      <c r="CF29" s="414"/>
      <c r="CG29" s="414"/>
      <c r="CH29" s="414"/>
      <c r="CI29" s="414"/>
      <c r="CJ29" s="414"/>
      <c r="CK29" s="414"/>
      <c r="CL29" s="414"/>
      <c r="CM29" s="414"/>
      <c r="CN29" s="414"/>
      <c r="CO29" s="414"/>
      <c r="CP29" s="414"/>
      <c r="CQ29" s="414"/>
      <c r="CR29" s="414"/>
      <c r="CS29" s="414"/>
      <c r="CT29" s="414"/>
      <c r="CU29" s="414"/>
      <c r="CV29" s="414"/>
      <c r="CW29" s="414"/>
      <c r="CX29" s="414"/>
      <c r="CY29" s="414"/>
      <c r="CZ29" s="414"/>
      <c r="DA29" s="414"/>
      <c r="DB29" s="414"/>
      <c r="DC29" s="414"/>
      <c r="DD29" s="414"/>
      <c r="DE29" s="414"/>
      <c r="DF29" s="414"/>
      <c r="DG29" s="414"/>
      <c r="DH29" s="414"/>
      <c r="DI29" s="414"/>
      <c r="DJ29" s="414"/>
      <c r="DK29" s="414"/>
      <c r="DL29" s="414"/>
      <c r="DM29" s="414"/>
      <c r="DN29" s="414"/>
      <c r="DO29" s="414"/>
      <c r="DP29" s="414"/>
      <c r="DQ29" s="414"/>
      <c r="DR29" s="414"/>
      <c r="DS29" s="414"/>
      <c r="DT29" s="414"/>
      <c r="DU29" s="414"/>
      <c r="DV29" s="414"/>
      <c r="DW29" s="414"/>
      <c r="DX29" s="414"/>
      <c r="DY29" s="414"/>
      <c r="DZ29" s="414"/>
      <c r="EA29" s="414"/>
      <c r="EB29" s="414"/>
      <c r="EC29" s="414"/>
      <c r="ED29" s="414"/>
      <c r="EE29" s="414"/>
      <c r="EF29" s="414"/>
      <c r="EG29" s="414"/>
      <c r="EH29" s="414"/>
      <c r="EI29" s="414"/>
      <c r="EJ29" s="414"/>
      <c r="EK29" s="414"/>
      <c r="EL29" s="414"/>
      <c r="EM29" s="414"/>
      <c r="EN29" s="414"/>
      <c r="EO29" s="414"/>
      <c r="EP29" s="414"/>
      <c r="EQ29" s="414"/>
      <c r="ER29" s="414"/>
      <c r="ES29" s="414"/>
      <c r="ET29" s="414"/>
      <c r="EU29" s="414"/>
      <c r="EV29" s="414"/>
      <c r="EW29" s="414"/>
      <c r="EX29" s="414"/>
      <c r="EY29" s="414"/>
      <c r="EZ29" s="414"/>
      <c r="FA29" s="414"/>
      <c r="FB29" s="414"/>
      <c r="FC29" s="414"/>
      <c r="FD29" s="414"/>
      <c r="FE29" s="414"/>
      <c r="FF29" s="414"/>
      <c r="FG29" s="414"/>
      <c r="FH29" s="414"/>
      <c r="FI29" s="414"/>
      <c r="FJ29" s="414"/>
      <c r="FK29" s="414"/>
      <c r="FL29" s="414"/>
      <c r="FM29" s="414"/>
      <c r="FN29" s="414"/>
      <c r="FO29" s="414"/>
      <c r="FP29" s="414"/>
      <c r="FQ29" s="414"/>
      <c r="FR29" s="414"/>
      <c r="FS29" s="414"/>
      <c r="FT29" s="414"/>
      <c r="FU29" s="414"/>
      <c r="FV29" s="414"/>
      <c r="FW29" s="414"/>
      <c r="FX29" s="414"/>
      <c r="FY29" s="414"/>
      <c r="FZ29" s="414"/>
      <c r="GA29" s="414"/>
      <c r="GB29" s="414"/>
      <c r="GC29" s="414"/>
      <c r="GD29" s="414"/>
      <c r="GE29" s="414"/>
      <c r="GF29" s="414"/>
      <c r="GG29" s="414"/>
      <c r="GH29" s="414"/>
      <c r="GI29" s="414"/>
      <c r="GJ29" s="414"/>
      <c r="GK29" s="414"/>
      <c r="GL29" s="414"/>
      <c r="GM29" s="414"/>
      <c r="GN29" s="414"/>
      <c r="GO29" s="414"/>
      <c r="GP29" s="414"/>
      <c r="GQ29" s="414"/>
      <c r="GR29" s="414"/>
      <c r="GS29" s="414"/>
      <c r="GT29" s="414"/>
      <c r="GU29" s="414"/>
      <c r="GV29" s="414"/>
      <c r="GW29" s="414"/>
      <c r="GX29" s="414"/>
      <c r="GY29" s="414"/>
      <c r="GZ29" s="414"/>
      <c r="HA29" s="414"/>
      <c r="HB29" s="414"/>
      <c r="HC29" s="414"/>
      <c r="HD29" s="414"/>
      <c r="HE29" s="414"/>
      <c r="HF29" s="414"/>
      <c r="HG29" s="414"/>
      <c r="HH29" s="414"/>
      <c r="HI29" s="414"/>
      <c r="HJ29" s="414"/>
      <c r="HK29" s="414"/>
      <c r="HL29" s="414"/>
      <c r="HM29" s="414"/>
      <c r="HN29" s="414"/>
      <c r="HO29" s="414"/>
      <c r="HP29" s="414"/>
      <c r="HQ29" s="414"/>
      <c r="HR29" s="414"/>
      <c r="HS29" s="414"/>
      <c r="HT29" s="414"/>
      <c r="HU29" s="414"/>
      <c r="HV29" s="414"/>
      <c r="HW29" s="414"/>
      <c r="HX29" s="414"/>
      <c r="HY29" s="414"/>
      <c r="HZ29" s="414"/>
      <c r="IA29" s="414"/>
      <c r="IB29" s="414"/>
    </row>
    <row r="30" spans="1:236" s="421" customFormat="1" ht="18" customHeight="1">
      <c r="A30" s="414"/>
      <c r="B30" s="415"/>
      <c r="C30" s="416" t="s">
        <v>66</v>
      </c>
      <c r="D30" s="417">
        <v>50309</v>
      </c>
      <c r="E30" s="418">
        <v>1059.3276668190579</v>
      </c>
      <c r="F30" s="419">
        <v>50298</v>
      </c>
      <c r="G30" s="420">
        <v>957.7245838800751</v>
      </c>
      <c r="H30" s="417">
        <v>200833</v>
      </c>
      <c r="I30" s="418">
        <v>1268.7878224196227</v>
      </c>
      <c r="J30" s="419">
        <v>200714</v>
      </c>
      <c r="K30" s="420">
        <v>1249.8113178452927</v>
      </c>
      <c r="L30" s="417">
        <v>82714</v>
      </c>
      <c r="M30" s="418">
        <v>801.47882522910265</v>
      </c>
      <c r="N30" s="419">
        <v>82503</v>
      </c>
      <c r="O30" s="420">
        <v>785.69519678072334</v>
      </c>
      <c r="P30" s="414"/>
      <c r="Q30" s="414"/>
      <c r="R30" s="414"/>
      <c r="S30" s="414"/>
      <c r="T30" s="414"/>
      <c r="U30" s="414"/>
      <c r="V30" s="414"/>
      <c r="W30" s="414"/>
      <c r="X30" s="414"/>
      <c r="Y30" s="414"/>
      <c r="Z30" s="414"/>
      <c r="AA30" s="414"/>
      <c r="AB30" s="414"/>
      <c r="AC30" s="414"/>
      <c r="AD30" s="414"/>
      <c r="AE30" s="414"/>
      <c r="AF30" s="414"/>
      <c r="AG30" s="414"/>
      <c r="AH30" s="414"/>
      <c r="AI30" s="414"/>
      <c r="AJ30" s="414"/>
      <c r="AK30" s="414"/>
      <c r="AL30" s="414"/>
      <c r="AM30" s="414"/>
      <c r="AN30" s="414"/>
      <c r="AO30" s="414"/>
      <c r="AP30" s="414"/>
      <c r="AQ30" s="414"/>
      <c r="AR30" s="414"/>
      <c r="AS30" s="414"/>
      <c r="AT30" s="414"/>
      <c r="AU30" s="414"/>
      <c r="AV30" s="414"/>
      <c r="AW30" s="414"/>
      <c r="AX30" s="414"/>
      <c r="AY30" s="414"/>
      <c r="AZ30" s="414"/>
      <c r="BA30" s="414"/>
      <c r="BB30" s="414"/>
      <c r="BC30" s="414"/>
      <c r="BD30" s="414"/>
      <c r="BE30" s="414"/>
      <c r="BF30" s="414"/>
      <c r="BG30" s="414"/>
      <c r="BH30" s="414"/>
      <c r="BI30" s="414"/>
      <c r="BJ30" s="414"/>
      <c r="BK30" s="414"/>
      <c r="BL30" s="414"/>
      <c r="BM30" s="414"/>
      <c r="BN30" s="414"/>
      <c r="BO30" s="414"/>
      <c r="BP30" s="414"/>
      <c r="BQ30" s="414"/>
      <c r="BR30" s="414"/>
      <c r="BS30" s="414"/>
      <c r="BT30" s="414"/>
      <c r="BU30" s="414"/>
      <c r="BV30" s="414"/>
      <c r="BW30" s="414"/>
      <c r="BX30" s="414"/>
      <c r="BY30" s="414"/>
      <c r="BZ30" s="414"/>
      <c r="CA30" s="414"/>
      <c r="CB30" s="414"/>
      <c r="CC30" s="414"/>
      <c r="CD30" s="414"/>
      <c r="CE30" s="414"/>
      <c r="CF30" s="414"/>
      <c r="CG30" s="414"/>
      <c r="CH30" s="414"/>
      <c r="CI30" s="414"/>
      <c r="CJ30" s="414"/>
      <c r="CK30" s="414"/>
      <c r="CL30" s="414"/>
      <c r="CM30" s="414"/>
      <c r="CN30" s="414"/>
      <c r="CO30" s="414"/>
      <c r="CP30" s="414"/>
      <c r="CQ30" s="414"/>
      <c r="CR30" s="414"/>
      <c r="CS30" s="414"/>
      <c r="CT30" s="414"/>
      <c r="CU30" s="414"/>
      <c r="CV30" s="414"/>
      <c r="CW30" s="414"/>
      <c r="CX30" s="414"/>
      <c r="CY30" s="414"/>
      <c r="CZ30" s="414"/>
      <c r="DA30" s="414"/>
      <c r="DB30" s="414"/>
      <c r="DC30" s="414"/>
      <c r="DD30" s="414"/>
      <c r="DE30" s="414"/>
      <c r="DF30" s="414"/>
      <c r="DG30" s="414"/>
      <c r="DH30" s="414"/>
      <c r="DI30" s="414"/>
      <c r="DJ30" s="414"/>
      <c r="DK30" s="414"/>
      <c r="DL30" s="414"/>
      <c r="DM30" s="414"/>
      <c r="DN30" s="414"/>
      <c r="DO30" s="414"/>
      <c r="DP30" s="414"/>
      <c r="DQ30" s="414"/>
      <c r="DR30" s="414"/>
      <c r="DS30" s="414"/>
      <c r="DT30" s="414"/>
      <c r="DU30" s="414"/>
      <c r="DV30" s="414"/>
      <c r="DW30" s="414"/>
      <c r="DX30" s="414"/>
      <c r="DY30" s="414"/>
      <c r="DZ30" s="414"/>
      <c r="EA30" s="414"/>
      <c r="EB30" s="414"/>
      <c r="EC30" s="414"/>
      <c r="ED30" s="414"/>
      <c r="EE30" s="414"/>
      <c r="EF30" s="414"/>
      <c r="EG30" s="414"/>
      <c r="EH30" s="414"/>
      <c r="EI30" s="414"/>
      <c r="EJ30" s="414"/>
      <c r="EK30" s="414"/>
      <c r="EL30" s="414"/>
      <c r="EM30" s="414"/>
      <c r="EN30" s="414"/>
      <c r="EO30" s="414"/>
      <c r="EP30" s="414"/>
      <c r="EQ30" s="414"/>
      <c r="ER30" s="414"/>
      <c r="ES30" s="414"/>
      <c r="ET30" s="414"/>
      <c r="EU30" s="414"/>
      <c r="EV30" s="414"/>
      <c r="EW30" s="414"/>
      <c r="EX30" s="414"/>
      <c r="EY30" s="414"/>
      <c r="EZ30" s="414"/>
      <c r="FA30" s="414"/>
      <c r="FB30" s="414"/>
      <c r="FC30" s="414"/>
      <c r="FD30" s="414"/>
      <c r="FE30" s="414"/>
      <c r="FF30" s="414"/>
      <c r="FG30" s="414"/>
      <c r="FH30" s="414"/>
      <c r="FI30" s="414"/>
      <c r="FJ30" s="414"/>
      <c r="FK30" s="414"/>
      <c r="FL30" s="414"/>
      <c r="FM30" s="414"/>
      <c r="FN30" s="414"/>
      <c r="FO30" s="414"/>
      <c r="FP30" s="414"/>
      <c r="FQ30" s="414"/>
      <c r="FR30" s="414"/>
      <c r="FS30" s="414"/>
      <c r="FT30" s="414"/>
      <c r="FU30" s="414"/>
      <c r="FV30" s="414"/>
      <c r="FW30" s="414"/>
      <c r="FX30" s="414"/>
      <c r="FY30" s="414"/>
      <c r="FZ30" s="414"/>
      <c r="GA30" s="414"/>
      <c r="GB30" s="414"/>
      <c r="GC30" s="414"/>
      <c r="GD30" s="414"/>
      <c r="GE30" s="414"/>
      <c r="GF30" s="414"/>
      <c r="GG30" s="414"/>
      <c r="GH30" s="414"/>
      <c r="GI30" s="414"/>
      <c r="GJ30" s="414"/>
      <c r="GK30" s="414"/>
      <c r="GL30" s="414"/>
      <c r="GM30" s="414"/>
      <c r="GN30" s="414"/>
      <c r="GO30" s="414"/>
      <c r="GP30" s="414"/>
      <c r="GQ30" s="414"/>
      <c r="GR30" s="414"/>
      <c r="GS30" s="414"/>
      <c r="GT30" s="414"/>
      <c r="GU30" s="414"/>
      <c r="GV30" s="414"/>
      <c r="GW30" s="414"/>
      <c r="GX30" s="414"/>
      <c r="GY30" s="414"/>
      <c r="GZ30" s="414"/>
      <c r="HA30" s="414"/>
      <c r="HB30" s="414"/>
      <c r="HC30" s="414"/>
      <c r="HD30" s="414"/>
      <c r="HE30" s="414"/>
      <c r="HF30" s="414"/>
      <c r="HG30" s="414"/>
      <c r="HH30" s="414"/>
      <c r="HI30" s="414"/>
      <c r="HJ30" s="414"/>
      <c r="HK30" s="414"/>
      <c r="HL30" s="414"/>
      <c r="HM30" s="414"/>
      <c r="HN30" s="414"/>
      <c r="HO30" s="414"/>
      <c r="HP30" s="414"/>
      <c r="HQ30" s="414"/>
      <c r="HR30" s="414"/>
      <c r="HS30" s="414"/>
      <c r="HT30" s="414"/>
      <c r="HU30" s="414"/>
      <c r="HV30" s="414"/>
      <c r="HW30" s="414"/>
      <c r="HX30" s="414"/>
      <c r="HY30" s="414"/>
      <c r="HZ30" s="414"/>
      <c r="IA30" s="414"/>
      <c r="IB30" s="414"/>
    </row>
    <row r="31" spans="1:236" s="422" customFormat="1" ht="18" customHeight="1">
      <c r="B31" s="415">
        <v>35</v>
      </c>
      <c r="C31" s="423" t="s">
        <v>67</v>
      </c>
      <c r="D31" s="424">
        <v>27582</v>
      </c>
      <c r="E31" s="425">
        <v>1111.1001783772024</v>
      </c>
      <c r="F31" s="426">
        <v>27574</v>
      </c>
      <c r="G31" s="427">
        <v>998.84690505548713</v>
      </c>
      <c r="H31" s="424">
        <v>104290</v>
      </c>
      <c r="I31" s="425">
        <v>1287.5751578291301</v>
      </c>
      <c r="J31" s="426">
        <v>104224</v>
      </c>
      <c r="K31" s="427">
        <v>1266.9746171707093</v>
      </c>
      <c r="L31" s="424">
        <v>42589</v>
      </c>
      <c r="M31" s="425">
        <v>809.57120571039468</v>
      </c>
      <c r="N31" s="426">
        <v>42482</v>
      </c>
      <c r="O31" s="427">
        <v>792.21507132432555</v>
      </c>
    </row>
    <row r="32" spans="1:236" s="422" customFormat="1" ht="18" customHeight="1">
      <c r="B32" s="415">
        <v>38</v>
      </c>
      <c r="C32" s="423" t="s">
        <v>68</v>
      </c>
      <c r="D32" s="424">
        <v>22727</v>
      </c>
      <c r="E32" s="425">
        <v>996.49537862454349</v>
      </c>
      <c r="F32" s="426">
        <v>22724</v>
      </c>
      <c r="G32" s="427">
        <v>907.82549551135355</v>
      </c>
      <c r="H32" s="424">
        <v>96543</v>
      </c>
      <c r="I32" s="425">
        <v>1248.4929153848545</v>
      </c>
      <c r="J32" s="426">
        <v>96490</v>
      </c>
      <c r="K32" s="427">
        <v>1231.2723220022799</v>
      </c>
      <c r="L32" s="424">
        <v>40125</v>
      </c>
      <c r="M32" s="425">
        <v>792.88950704049842</v>
      </c>
      <c r="N32" s="426">
        <v>40021</v>
      </c>
      <c r="O32" s="427">
        <v>778.77439744134324</v>
      </c>
    </row>
    <row r="33" spans="1:236" s="422" customFormat="1" ht="18" hidden="1" customHeight="1">
      <c r="B33" s="415"/>
      <c r="C33" s="423"/>
      <c r="D33" s="424"/>
      <c r="E33" s="425"/>
      <c r="F33" s="424"/>
      <c r="G33" s="425"/>
      <c r="H33" s="424"/>
      <c r="I33" s="425"/>
      <c r="J33" s="424"/>
      <c r="K33" s="425"/>
      <c r="L33" s="424"/>
      <c r="M33" s="425"/>
      <c r="N33" s="424"/>
      <c r="O33" s="425"/>
    </row>
    <row r="34" spans="1:236" s="421" customFormat="1" ht="18" customHeight="1">
      <c r="A34" s="414"/>
      <c r="B34" s="415">
        <v>39</v>
      </c>
      <c r="C34" s="416" t="s">
        <v>69</v>
      </c>
      <c r="D34" s="417">
        <v>12867</v>
      </c>
      <c r="E34" s="418">
        <v>1168.165026035595</v>
      </c>
      <c r="F34" s="419">
        <v>12862</v>
      </c>
      <c r="G34" s="420">
        <v>1043.9294347690873</v>
      </c>
      <c r="H34" s="417">
        <v>90879</v>
      </c>
      <c r="I34" s="418">
        <v>1461.5607551799646</v>
      </c>
      <c r="J34" s="419">
        <v>90660</v>
      </c>
      <c r="K34" s="420">
        <v>1441.9601077652769</v>
      </c>
      <c r="L34" s="417">
        <v>35142</v>
      </c>
      <c r="M34" s="418">
        <v>896.7046206818053</v>
      </c>
      <c r="N34" s="419">
        <v>35021</v>
      </c>
      <c r="O34" s="420">
        <v>874.35636789354953</v>
      </c>
      <c r="P34" s="414"/>
      <c r="Q34" s="414"/>
      <c r="R34" s="414"/>
      <c r="S34" s="414"/>
      <c r="T34" s="414"/>
      <c r="U34" s="414"/>
      <c r="V34" s="414"/>
      <c r="W34" s="414"/>
      <c r="X34" s="414"/>
      <c r="Y34" s="414"/>
      <c r="Z34" s="414"/>
      <c r="AA34" s="414"/>
      <c r="AB34" s="414"/>
      <c r="AC34" s="414"/>
      <c r="AD34" s="414"/>
      <c r="AE34" s="414"/>
      <c r="AF34" s="414"/>
      <c r="AG34" s="414"/>
      <c r="AH34" s="414"/>
      <c r="AI34" s="414"/>
      <c r="AJ34" s="414"/>
      <c r="AK34" s="414"/>
      <c r="AL34" s="414"/>
      <c r="AM34" s="414"/>
      <c r="AN34" s="414"/>
      <c r="AO34" s="414"/>
      <c r="AP34" s="414"/>
      <c r="AQ34" s="414"/>
      <c r="AR34" s="414"/>
      <c r="AS34" s="414"/>
      <c r="AT34" s="414"/>
      <c r="AU34" s="414"/>
      <c r="AV34" s="414"/>
      <c r="AW34" s="414"/>
      <c r="AX34" s="414"/>
      <c r="AY34" s="414"/>
      <c r="AZ34" s="414"/>
      <c r="BA34" s="414"/>
      <c r="BB34" s="414"/>
      <c r="BC34" s="414"/>
      <c r="BD34" s="414"/>
      <c r="BE34" s="414"/>
      <c r="BF34" s="414"/>
      <c r="BG34" s="414"/>
      <c r="BH34" s="414"/>
      <c r="BI34" s="414"/>
      <c r="BJ34" s="414"/>
      <c r="BK34" s="414"/>
      <c r="BL34" s="414"/>
      <c r="BM34" s="414"/>
      <c r="BN34" s="414"/>
      <c r="BO34" s="414"/>
      <c r="BP34" s="414"/>
      <c r="BQ34" s="414"/>
      <c r="BR34" s="414"/>
      <c r="BS34" s="414"/>
      <c r="BT34" s="414"/>
      <c r="BU34" s="414"/>
      <c r="BV34" s="414"/>
      <c r="BW34" s="414"/>
      <c r="BX34" s="414"/>
      <c r="BY34" s="414"/>
      <c r="BZ34" s="414"/>
      <c r="CA34" s="414"/>
      <c r="CB34" s="414"/>
      <c r="CC34" s="414"/>
      <c r="CD34" s="414"/>
      <c r="CE34" s="414"/>
      <c r="CF34" s="414"/>
      <c r="CG34" s="414"/>
      <c r="CH34" s="414"/>
      <c r="CI34" s="414"/>
      <c r="CJ34" s="414"/>
      <c r="CK34" s="414"/>
      <c r="CL34" s="414"/>
      <c r="CM34" s="414"/>
      <c r="CN34" s="414"/>
      <c r="CO34" s="414"/>
      <c r="CP34" s="414"/>
      <c r="CQ34" s="414"/>
      <c r="CR34" s="414"/>
      <c r="CS34" s="414"/>
      <c r="CT34" s="414"/>
      <c r="CU34" s="414"/>
      <c r="CV34" s="414"/>
      <c r="CW34" s="414"/>
      <c r="CX34" s="414"/>
      <c r="CY34" s="414"/>
      <c r="CZ34" s="414"/>
      <c r="DA34" s="414"/>
      <c r="DB34" s="414"/>
      <c r="DC34" s="414"/>
      <c r="DD34" s="414"/>
      <c r="DE34" s="414"/>
      <c r="DF34" s="414"/>
      <c r="DG34" s="414"/>
      <c r="DH34" s="414"/>
      <c r="DI34" s="414"/>
      <c r="DJ34" s="414"/>
      <c r="DK34" s="414"/>
      <c r="DL34" s="414"/>
      <c r="DM34" s="414"/>
      <c r="DN34" s="414"/>
      <c r="DO34" s="414"/>
      <c r="DP34" s="414"/>
      <c r="DQ34" s="414"/>
      <c r="DR34" s="414"/>
      <c r="DS34" s="414"/>
      <c r="DT34" s="414"/>
      <c r="DU34" s="414"/>
      <c r="DV34" s="414"/>
      <c r="DW34" s="414"/>
      <c r="DX34" s="414"/>
      <c r="DY34" s="414"/>
      <c r="DZ34" s="414"/>
      <c r="EA34" s="414"/>
      <c r="EB34" s="414"/>
      <c r="EC34" s="414"/>
      <c r="ED34" s="414"/>
      <c r="EE34" s="414"/>
      <c r="EF34" s="414"/>
      <c r="EG34" s="414"/>
      <c r="EH34" s="414"/>
      <c r="EI34" s="414"/>
      <c r="EJ34" s="414"/>
      <c r="EK34" s="414"/>
      <c r="EL34" s="414"/>
      <c r="EM34" s="414"/>
      <c r="EN34" s="414"/>
      <c r="EO34" s="414"/>
      <c r="EP34" s="414"/>
      <c r="EQ34" s="414"/>
      <c r="ER34" s="414"/>
      <c r="ES34" s="414"/>
      <c r="ET34" s="414"/>
      <c r="EU34" s="414"/>
      <c r="EV34" s="414"/>
      <c r="EW34" s="414"/>
      <c r="EX34" s="414"/>
      <c r="EY34" s="414"/>
      <c r="EZ34" s="414"/>
      <c r="FA34" s="414"/>
      <c r="FB34" s="414"/>
      <c r="FC34" s="414"/>
      <c r="FD34" s="414"/>
      <c r="FE34" s="414"/>
      <c r="FF34" s="414"/>
      <c r="FG34" s="414"/>
      <c r="FH34" s="414"/>
      <c r="FI34" s="414"/>
      <c r="FJ34" s="414"/>
      <c r="FK34" s="414"/>
      <c r="FL34" s="414"/>
      <c r="FM34" s="414"/>
      <c r="FN34" s="414"/>
      <c r="FO34" s="414"/>
      <c r="FP34" s="414"/>
      <c r="FQ34" s="414"/>
      <c r="FR34" s="414"/>
      <c r="FS34" s="414"/>
      <c r="FT34" s="414"/>
      <c r="FU34" s="414"/>
      <c r="FV34" s="414"/>
      <c r="FW34" s="414"/>
      <c r="FX34" s="414"/>
      <c r="FY34" s="414"/>
      <c r="FZ34" s="414"/>
      <c r="GA34" s="414"/>
      <c r="GB34" s="414"/>
      <c r="GC34" s="414"/>
      <c r="GD34" s="414"/>
      <c r="GE34" s="414"/>
      <c r="GF34" s="414"/>
      <c r="GG34" s="414"/>
      <c r="GH34" s="414"/>
      <c r="GI34" s="414"/>
      <c r="GJ34" s="414"/>
      <c r="GK34" s="414"/>
      <c r="GL34" s="414"/>
      <c r="GM34" s="414"/>
      <c r="GN34" s="414"/>
      <c r="GO34" s="414"/>
      <c r="GP34" s="414"/>
      <c r="GQ34" s="414"/>
      <c r="GR34" s="414"/>
      <c r="GS34" s="414"/>
      <c r="GT34" s="414"/>
      <c r="GU34" s="414"/>
      <c r="GV34" s="414"/>
      <c r="GW34" s="414"/>
      <c r="GX34" s="414"/>
      <c r="GY34" s="414"/>
      <c r="GZ34" s="414"/>
      <c r="HA34" s="414"/>
      <c r="HB34" s="414"/>
      <c r="HC34" s="414"/>
      <c r="HD34" s="414"/>
      <c r="HE34" s="414"/>
      <c r="HF34" s="414"/>
      <c r="HG34" s="414"/>
      <c r="HH34" s="414"/>
      <c r="HI34" s="414"/>
      <c r="HJ34" s="414"/>
      <c r="HK34" s="414"/>
      <c r="HL34" s="414"/>
      <c r="HM34" s="414"/>
      <c r="HN34" s="414"/>
      <c r="HO34" s="414"/>
      <c r="HP34" s="414"/>
      <c r="HQ34" s="414"/>
      <c r="HR34" s="414"/>
      <c r="HS34" s="414"/>
      <c r="HT34" s="414"/>
      <c r="HU34" s="414"/>
      <c r="HV34" s="414"/>
      <c r="HW34" s="414"/>
      <c r="HX34" s="414"/>
      <c r="HY34" s="414"/>
      <c r="HZ34" s="414"/>
      <c r="IA34" s="414"/>
      <c r="IB34" s="414"/>
    </row>
    <row r="35" spans="1:236" s="421" customFormat="1" ht="18" hidden="1" customHeight="1">
      <c r="A35" s="414"/>
      <c r="B35" s="415"/>
      <c r="C35" s="416"/>
      <c r="D35" s="417"/>
      <c r="E35" s="418"/>
      <c r="F35" s="419"/>
      <c r="G35" s="420"/>
      <c r="H35" s="417"/>
      <c r="I35" s="418"/>
      <c r="J35" s="419"/>
      <c r="K35" s="420"/>
      <c r="L35" s="417"/>
      <c r="M35" s="418"/>
      <c r="N35" s="419"/>
      <c r="O35" s="420"/>
      <c r="P35" s="414"/>
      <c r="Q35" s="414"/>
      <c r="R35" s="414"/>
      <c r="S35" s="414"/>
      <c r="T35" s="414"/>
      <c r="U35" s="414"/>
      <c r="V35" s="414"/>
      <c r="W35" s="414"/>
      <c r="X35" s="414"/>
      <c r="Y35" s="414"/>
      <c r="Z35" s="414"/>
      <c r="AA35" s="414"/>
      <c r="AB35" s="414"/>
      <c r="AC35" s="414"/>
      <c r="AD35" s="414"/>
      <c r="AE35" s="414"/>
      <c r="AF35" s="414"/>
      <c r="AG35" s="414"/>
      <c r="AH35" s="414"/>
      <c r="AI35" s="414"/>
      <c r="AJ35" s="414"/>
      <c r="AK35" s="414"/>
      <c r="AL35" s="414"/>
      <c r="AM35" s="414"/>
      <c r="AN35" s="414"/>
      <c r="AO35" s="414"/>
      <c r="AP35" s="414"/>
      <c r="AQ35" s="414"/>
      <c r="AR35" s="414"/>
      <c r="AS35" s="414"/>
      <c r="AT35" s="414"/>
      <c r="AU35" s="414"/>
      <c r="AV35" s="414"/>
      <c r="AW35" s="414"/>
      <c r="AX35" s="414"/>
      <c r="AY35" s="414"/>
      <c r="AZ35" s="414"/>
      <c r="BA35" s="414"/>
      <c r="BB35" s="414"/>
      <c r="BC35" s="414"/>
      <c r="BD35" s="414"/>
      <c r="BE35" s="414"/>
      <c r="BF35" s="414"/>
      <c r="BG35" s="414"/>
      <c r="BH35" s="414"/>
      <c r="BI35" s="414"/>
      <c r="BJ35" s="414"/>
      <c r="BK35" s="414"/>
      <c r="BL35" s="414"/>
      <c r="BM35" s="414"/>
      <c r="BN35" s="414"/>
      <c r="BO35" s="414"/>
      <c r="BP35" s="414"/>
      <c r="BQ35" s="414"/>
      <c r="BR35" s="414"/>
      <c r="BS35" s="414"/>
      <c r="BT35" s="414"/>
      <c r="BU35" s="414"/>
      <c r="BV35" s="414"/>
      <c r="BW35" s="414"/>
      <c r="BX35" s="414"/>
      <c r="BY35" s="414"/>
      <c r="BZ35" s="414"/>
      <c r="CA35" s="414"/>
      <c r="CB35" s="414"/>
      <c r="CC35" s="414"/>
      <c r="CD35" s="414"/>
      <c r="CE35" s="414"/>
      <c r="CF35" s="414"/>
      <c r="CG35" s="414"/>
      <c r="CH35" s="414"/>
      <c r="CI35" s="414"/>
      <c r="CJ35" s="414"/>
      <c r="CK35" s="414"/>
      <c r="CL35" s="414"/>
      <c r="CM35" s="414"/>
      <c r="CN35" s="414"/>
      <c r="CO35" s="414"/>
      <c r="CP35" s="414"/>
      <c r="CQ35" s="414"/>
      <c r="CR35" s="414"/>
      <c r="CS35" s="414"/>
      <c r="CT35" s="414"/>
      <c r="CU35" s="414"/>
      <c r="CV35" s="414"/>
      <c r="CW35" s="414"/>
      <c r="CX35" s="414"/>
      <c r="CY35" s="414"/>
      <c r="CZ35" s="414"/>
      <c r="DA35" s="414"/>
      <c r="DB35" s="414"/>
      <c r="DC35" s="414"/>
      <c r="DD35" s="414"/>
      <c r="DE35" s="414"/>
      <c r="DF35" s="414"/>
      <c r="DG35" s="414"/>
      <c r="DH35" s="414"/>
      <c r="DI35" s="414"/>
      <c r="DJ35" s="414"/>
      <c r="DK35" s="414"/>
      <c r="DL35" s="414"/>
      <c r="DM35" s="414"/>
      <c r="DN35" s="414"/>
      <c r="DO35" s="414"/>
      <c r="DP35" s="414"/>
      <c r="DQ35" s="414"/>
      <c r="DR35" s="414"/>
      <c r="DS35" s="414"/>
      <c r="DT35" s="414"/>
      <c r="DU35" s="414"/>
      <c r="DV35" s="414"/>
      <c r="DW35" s="414"/>
      <c r="DX35" s="414"/>
      <c r="DY35" s="414"/>
      <c r="DZ35" s="414"/>
      <c r="EA35" s="414"/>
      <c r="EB35" s="414"/>
      <c r="EC35" s="414"/>
      <c r="ED35" s="414"/>
      <c r="EE35" s="414"/>
      <c r="EF35" s="414"/>
      <c r="EG35" s="414"/>
      <c r="EH35" s="414"/>
      <c r="EI35" s="414"/>
      <c r="EJ35" s="414"/>
      <c r="EK35" s="414"/>
      <c r="EL35" s="414"/>
      <c r="EM35" s="414"/>
      <c r="EN35" s="414"/>
      <c r="EO35" s="414"/>
      <c r="EP35" s="414"/>
      <c r="EQ35" s="414"/>
      <c r="ER35" s="414"/>
      <c r="ES35" s="414"/>
      <c r="ET35" s="414"/>
      <c r="EU35" s="414"/>
      <c r="EV35" s="414"/>
      <c r="EW35" s="414"/>
      <c r="EX35" s="414"/>
      <c r="EY35" s="414"/>
      <c r="EZ35" s="414"/>
      <c r="FA35" s="414"/>
      <c r="FB35" s="414"/>
      <c r="FC35" s="414"/>
      <c r="FD35" s="414"/>
      <c r="FE35" s="414"/>
      <c r="FF35" s="414"/>
      <c r="FG35" s="414"/>
      <c r="FH35" s="414"/>
      <c r="FI35" s="414"/>
      <c r="FJ35" s="414"/>
      <c r="FK35" s="414"/>
      <c r="FL35" s="414"/>
      <c r="FM35" s="414"/>
      <c r="FN35" s="414"/>
      <c r="FO35" s="414"/>
      <c r="FP35" s="414"/>
      <c r="FQ35" s="414"/>
      <c r="FR35" s="414"/>
      <c r="FS35" s="414"/>
      <c r="FT35" s="414"/>
      <c r="FU35" s="414"/>
      <c r="FV35" s="414"/>
      <c r="FW35" s="414"/>
      <c r="FX35" s="414"/>
      <c r="FY35" s="414"/>
      <c r="FZ35" s="414"/>
      <c r="GA35" s="414"/>
      <c r="GB35" s="414"/>
      <c r="GC35" s="414"/>
      <c r="GD35" s="414"/>
      <c r="GE35" s="414"/>
      <c r="GF35" s="414"/>
      <c r="GG35" s="414"/>
      <c r="GH35" s="414"/>
      <c r="GI35" s="414"/>
      <c r="GJ35" s="414"/>
      <c r="GK35" s="414"/>
      <c r="GL35" s="414"/>
      <c r="GM35" s="414"/>
      <c r="GN35" s="414"/>
      <c r="GO35" s="414"/>
      <c r="GP35" s="414"/>
      <c r="GQ35" s="414"/>
      <c r="GR35" s="414"/>
      <c r="GS35" s="414"/>
      <c r="GT35" s="414"/>
      <c r="GU35" s="414"/>
      <c r="GV35" s="414"/>
      <c r="GW35" s="414"/>
      <c r="GX35" s="414"/>
      <c r="GY35" s="414"/>
      <c r="GZ35" s="414"/>
      <c r="HA35" s="414"/>
      <c r="HB35" s="414"/>
      <c r="HC35" s="414"/>
      <c r="HD35" s="414"/>
      <c r="HE35" s="414"/>
      <c r="HF35" s="414"/>
      <c r="HG35" s="414"/>
      <c r="HH35" s="414"/>
      <c r="HI35" s="414"/>
      <c r="HJ35" s="414"/>
      <c r="HK35" s="414"/>
      <c r="HL35" s="414"/>
      <c r="HM35" s="414"/>
      <c r="HN35" s="414"/>
      <c r="HO35" s="414"/>
      <c r="HP35" s="414"/>
      <c r="HQ35" s="414"/>
      <c r="HR35" s="414"/>
      <c r="HS35" s="414"/>
      <c r="HT35" s="414"/>
      <c r="HU35" s="414"/>
      <c r="HV35" s="414"/>
      <c r="HW35" s="414"/>
      <c r="HX35" s="414"/>
      <c r="HY35" s="414"/>
      <c r="HZ35" s="414"/>
      <c r="IA35" s="414"/>
      <c r="IB35" s="414"/>
    </row>
    <row r="36" spans="1:236" s="421" customFormat="1" ht="18" customHeight="1">
      <c r="A36" s="414"/>
      <c r="B36" s="415"/>
      <c r="C36" s="416" t="s">
        <v>70</v>
      </c>
      <c r="D36" s="417">
        <v>45578</v>
      </c>
      <c r="E36" s="418">
        <v>1118.8389150467335</v>
      </c>
      <c r="F36" s="419">
        <v>45537</v>
      </c>
      <c r="G36" s="420">
        <v>968.26956958078017</v>
      </c>
      <c r="H36" s="417">
        <v>401490</v>
      </c>
      <c r="I36" s="418">
        <v>1367.4925182943543</v>
      </c>
      <c r="J36" s="419">
        <v>400791</v>
      </c>
      <c r="K36" s="420">
        <v>1349.1353852756179</v>
      </c>
      <c r="L36" s="417">
        <v>150261</v>
      </c>
      <c r="M36" s="418">
        <v>845.78310499730446</v>
      </c>
      <c r="N36" s="419">
        <v>149839</v>
      </c>
      <c r="O36" s="420">
        <v>817.38913794139103</v>
      </c>
      <c r="P36" s="414"/>
      <c r="Q36" s="414"/>
      <c r="R36" s="414"/>
      <c r="S36" s="414"/>
      <c r="T36" s="414"/>
      <c r="U36" s="414"/>
      <c r="V36" s="414"/>
      <c r="W36" s="414"/>
      <c r="X36" s="414"/>
      <c r="Y36" s="414"/>
      <c r="Z36" s="414"/>
      <c r="AA36" s="414"/>
      <c r="AB36" s="414"/>
      <c r="AC36" s="414"/>
      <c r="AD36" s="414"/>
      <c r="AE36" s="414"/>
      <c r="AF36" s="414"/>
      <c r="AG36" s="414"/>
      <c r="AH36" s="414"/>
      <c r="AI36" s="414"/>
      <c r="AJ36" s="414"/>
      <c r="AK36" s="414"/>
      <c r="AL36" s="414"/>
      <c r="AM36" s="414"/>
      <c r="AN36" s="414"/>
      <c r="AO36" s="414"/>
      <c r="AP36" s="414"/>
      <c r="AQ36" s="414"/>
      <c r="AR36" s="414"/>
      <c r="AS36" s="414"/>
      <c r="AT36" s="414"/>
      <c r="AU36" s="414"/>
      <c r="AV36" s="414"/>
      <c r="AW36" s="414"/>
      <c r="AX36" s="414"/>
      <c r="AY36" s="414"/>
      <c r="AZ36" s="414"/>
      <c r="BA36" s="414"/>
      <c r="BB36" s="414"/>
      <c r="BC36" s="414"/>
      <c r="BD36" s="414"/>
      <c r="BE36" s="414"/>
      <c r="BF36" s="414"/>
      <c r="BG36" s="414"/>
      <c r="BH36" s="414"/>
      <c r="BI36" s="414"/>
      <c r="BJ36" s="414"/>
      <c r="BK36" s="414"/>
      <c r="BL36" s="414"/>
      <c r="BM36" s="414"/>
      <c r="BN36" s="414"/>
      <c r="BO36" s="414"/>
      <c r="BP36" s="414"/>
      <c r="BQ36" s="414"/>
      <c r="BR36" s="414"/>
      <c r="BS36" s="414"/>
      <c r="BT36" s="414"/>
      <c r="BU36" s="414"/>
      <c r="BV36" s="414"/>
      <c r="BW36" s="414"/>
      <c r="BX36" s="414"/>
      <c r="BY36" s="414"/>
      <c r="BZ36" s="414"/>
      <c r="CA36" s="414"/>
      <c r="CB36" s="414"/>
      <c r="CC36" s="414"/>
      <c r="CD36" s="414"/>
      <c r="CE36" s="414"/>
      <c r="CF36" s="414"/>
      <c r="CG36" s="414"/>
      <c r="CH36" s="414"/>
      <c r="CI36" s="414"/>
      <c r="CJ36" s="414"/>
      <c r="CK36" s="414"/>
      <c r="CL36" s="414"/>
      <c r="CM36" s="414"/>
      <c r="CN36" s="414"/>
      <c r="CO36" s="414"/>
      <c r="CP36" s="414"/>
      <c r="CQ36" s="414"/>
      <c r="CR36" s="414"/>
      <c r="CS36" s="414"/>
      <c r="CT36" s="414"/>
      <c r="CU36" s="414"/>
      <c r="CV36" s="414"/>
      <c r="CW36" s="414"/>
      <c r="CX36" s="414"/>
      <c r="CY36" s="414"/>
      <c r="CZ36" s="414"/>
      <c r="DA36" s="414"/>
      <c r="DB36" s="414"/>
      <c r="DC36" s="414"/>
      <c r="DD36" s="414"/>
      <c r="DE36" s="414"/>
      <c r="DF36" s="414"/>
      <c r="DG36" s="414"/>
      <c r="DH36" s="414"/>
      <c r="DI36" s="414"/>
      <c r="DJ36" s="414"/>
      <c r="DK36" s="414"/>
      <c r="DL36" s="414"/>
      <c r="DM36" s="414"/>
      <c r="DN36" s="414"/>
      <c r="DO36" s="414"/>
      <c r="DP36" s="414"/>
      <c r="DQ36" s="414"/>
      <c r="DR36" s="414"/>
      <c r="DS36" s="414"/>
      <c r="DT36" s="414"/>
      <c r="DU36" s="414"/>
      <c r="DV36" s="414"/>
      <c r="DW36" s="414"/>
      <c r="DX36" s="414"/>
      <c r="DY36" s="414"/>
      <c r="DZ36" s="414"/>
      <c r="EA36" s="414"/>
      <c r="EB36" s="414"/>
      <c r="EC36" s="414"/>
      <c r="ED36" s="414"/>
      <c r="EE36" s="414"/>
      <c r="EF36" s="414"/>
      <c r="EG36" s="414"/>
      <c r="EH36" s="414"/>
      <c r="EI36" s="414"/>
      <c r="EJ36" s="414"/>
      <c r="EK36" s="414"/>
      <c r="EL36" s="414"/>
      <c r="EM36" s="414"/>
      <c r="EN36" s="414"/>
      <c r="EO36" s="414"/>
      <c r="EP36" s="414"/>
      <c r="EQ36" s="414"/>
      <c r="ER36" s="414"/>
      <c r="ES36" s="414"/>
      <c r="ET36" s="414"/>
      <c r="EU36" s="414"/>
      <c r="EV36" s="414"/>
      <c r="EW36" s="414"/>
      <c r="EX36" s="414"/>
      <c r="EY36" s="414"/>
      <c r="EZ36" s="414"/>
      <c r="FA36" s="414"/>
      <c r="FB36" s="414"/>
      <c r="FC36" s="414"/>
      <c r="FD36" s="414"/>
      <c r="FE36" s="414"/>
      <c r="FF36" s="414"/>
      <c r="FG36" s="414"/>
      <c r="FH36" s="414"/>
      <c r="FI36" s="414"/>
      <c r="FJ36" s="414"/>
      <c r="FK36" s="414"/>
      <c r="FL36" s="414"/>
      <c r="FM36" s="414"/>
      <c r="FN36" s="414"/>
      <c r="FO36" s="414"/>
      <c r="FP36" s="414"/>
      <c r="FQ36" s="414"/>
      <c r="FR36" s="414"/>
      <c r="FS36" s="414"/>
      <c r="FT36" s="414"/>
      <c r="FU36" s="414"/>
      <c r="FV36" s="414"/>
      <c r="FW36" s="414"/>
      <c r="FX36" s="414"/>
      <c r="FY36" s="414"/>
      <c r="FZ36" s="414"/>
      <c r="GA36" s="414"/>
      <c r="GB36" s="414"/>
      <c r="GC36" s="414"/>
      <c r="GD36" s="414"/>
      <c r="GE36" s="414"/>
      <c r="GF36" s="414"/>
      <c r="GG36" s="414"/>
      <c r="GH36" s="414"/>
      <c r="GI36" s="414"/>
      <c r="GJ36" s="414"/>
      <c r="GK36" s="414"/>
      <c r="GL36" s="414"/>
      <c r="GM36" s="414"/>
      <c r="GN36" s="414"/>
      <c r="GO36" s="414"/>
      <c r="GP36" s="414"/>
      <c r="GQ36" s="414"/>
      <c r="GR36" s="414"/>
      <c r="GS36" s="414"/>
      <c r="GT36" s="414"/>
      <c r="GU36" s="414"/>
      <c r="GV36" s="414"/>
      <c r="GW36" s="414"/>
      <c r="GX36" s="414"/>
      <c r="GY36" s="414"/>
      <c r="GZ36" s="414"/>
      <c r="HA36" s="414"/>
      <c r="HB36" s="414"/>
      <c r="HC36" s="414"/>
      <c r="HD36" s="414"/>
      <c r="HE36" s="414"/>
      <c r="HF36" s="414"/>
      <c r="HG36" s="414"/>
      <c r="HH36" s="414"/>
      <c r="HI36" s="414"/>
      <c r="HJ36" s="414"/>
      <c r="HK36" s="414"/>
      <c r="HL36" s="414"/>
      <c r="HM36" s="414"/>
      <c r="HN36" s="414"/>
      <c r="HO36" s="414"/>
      <c r="HP36" s="414"/>
      <c r="HQ36" s="414"/>
      <c r="HR36" s="414"/>
      <c r="HS36" s="414"/>
      <c r="HT36" s="414"/>
      <c r="HU36" s="414"/>
      <c r="HV36" s="414"/>
      <c r="HW36" s="414"/>
      <c r="HX36" s="414"/>
      <c r="HY36" s="414"/>
      <c r="HZ36" s="414"/>
      <c r="IA36" s="414"/>
      <c r="IB36" s="414"/>
    </row>
    <row r="37" spans="1:236" s="422" customFormat="1" ht="18" customHeight="1">
      <c r="B37" s="415">
        <v>5</v>
      </c>
      <c r="C37" s="423" t="s">
        <v>71</v>
      </c>
      <c r="D37" s="424">
        <v>3024</v>
      </c>
      <c r="E37" s="425">
        <v>985.6048776455026</v>
      </c>
      <c r="F37" s="426">
        <v>3020</v>
      </c>
      <c r="G37" s="427">
        <v>896.81881788079477</v>
      </c>
      <c r="H37" s="424">
        <v>24726</v>
      </c>
      <c r="I37" s="425">
        <v>1185.7379798592574</v>
      </c>
      <c r="J37" s="426">
        <v>24710</v>
      </c>
      <c r="K37" s="427">
        <v>1173.7243439902873</v>
      </c>
      <c r="L37" s="424">
        <v>9761</v>
      </c>
      <c r="M37" s="425">
        <v>781.16929412969955</v>
      </c>
      <c r="N37" s="426">
        <v>9749</v>
      </c>
      <c r="O37" s="427">
        <v>766.37420863678324</v>
      </c>
    </row>
    <row r="38" spans="1:236" s="422" customFormat="1" ht="18" customHeight="1">
      <c r="B38" s="415">
        <v>9</v>
      </c>
      <c r="C38" s="423" t="s">
        <v>72</v>
      </c>
      <c r="D38" s="424">
        <v>4807</v>
      </c>
      <c r="E38" s="425">
        <v>1240.650085292282</v>
      </c>
      <c r="F38" s="426">
        <v>4804</v>
      </c>
      <c r="G38" s="427">
        <v>1081.6916902581181</v>
      </c>
      <c r="H38" s="424">
        <v>63499</v>
      </c>
      <c r="I38" s="425">
        <v>1457.8997210979701</v>
      </c>
      <c r="J38" s="426">
        <v>63351</v>
      </c>
      <c r="K38" s="427">
        <v>1441.229916496977</v>
      </c>
      <c r="L38" s="424">
        <v>20792</v>
      </c>
      <c r="M38" s="425">
        <v>873.94604992304744</v>
      </c>
      <c r="N38" s="426">
        <v>20718</v>
      </c>
      <c r="O38" s="427">
        <v>850.23159474852787</v>
      </c>
    </row>
    <row r="39" spans="1:236" s="422" customFormat="1" ht="18" customHeight="1">
      <c r="B39" s="415">
        <v>24</v>
      </c>
      <c r="C39" s="423" t="s">
        <v>73</v>
      </c>
      <c r="D39" s="424">
        <v>13243</v>
      </c>
      <c r="E39" s="425">
        <v>1188.8904817639507</v>
      </c>
      <c r="F39" s="426">
        <v>13218</v>
      </c>
      <c r="G39" s="427">
        <v>979.11833484642148</v>
      </c>
      <c r="H39" s="424">
        <v>86907</v>
      </c>
      <c r="I39" s="425">
        <v>1370.1956813605348</v>
      </c>
      <c r="J39" s="426">
        <v>86761</v>
      </c>
      <c r="K39" s="427">
        <v>1342.9360919076544</v>
      </c>
      <c r="L39" s="424">
        <v>34486</v>
      </c>
      <c r="M39" s="425">
        <v>826.55193672794746</v>
      </c>
      <c r="N39" s="426">
        <v>34371</v>
      </c>
      <c r="O39" s="427">
        <v>777.76710628145804</v>
      </c>
    </row>
    <row r="40" spans="1:236" s="422" customFormat="1" ht="18" customHeight="1">
      <c r="B40" s="415">
        <v>34</v>
      </c>
      <c r="C40" s="423" t="s">
        <v>74</v>
      </c>
      <c r="D40" s="424">
        <v>3840</v>
      </c>
      <c r="E40" s="425">
        <v>1086.7210598958334</v>
      </c>
      <c r="F40" s="426">
        <v>3837</v>
      </c>
      <c r="G40" s="427">
        <v>965.42388845452172</v>
      </c>
      <c r="H40" s="424">
        <v>27341</v>
      </c>
      <c r="I40" s="425">
        <v>1413.0209366884899</v>
      </c>
      <c r="J40" s="426">
        <v>27294</v>
      </c>
      <c r="K40" s="427">
        <v>1391.541168022276</v>
      </c>
      <c r="L40" s="424">
        <v>10321</v>
      </c>
      <c r="M40" s="425">
        <v>873.55630752834054</v>
      </c>
      <c r="N40" s="426">
        <v>10289</v>
      </c>
      <c r="O40" s="427">
        <v>836.33315676936536</v>
      </c>
    </row>
    <row r="41" spans="1:236" s="422" customFormat="1" ht="18" customHeight="1">
      <c r="B41" s="415">
        <v>37</v>
      </c>
      <c r="C41" s="423" t="s">
        <v>75</v>
      </c>
      <c r="D41" s="424">
        <v>5234</v>
      </c>
      <c r="E41" s="425">
        <v>1053.2291517004205</v>
      </c>
      <c r="F41" s="426">
        <v>5230</v>
      </c>
      <c r="G41" s="427">
        <v>932.83786424474215</v>
      </c>
      <c r="H41" s="424">
        <v>52685</v>
      </c>
      <c r="I41" s="425">
        <v>1262.8144261174905</v>
      </c>
      <c r="J41" s="426">
        <v>52602</v>
      </c>
      <c r="K41" s="427">
        <v>1249.5829308771531</v>
      </c>
      <c r="L41" s="424">
        <v>20185</v>
      </c>
      <c r="M41" s="425">
        <v>808.005043844439</v>
      </c>
      <c r="N41" s="426">
        <v>20140</v>
      </c>
      <c r="O41" s="427">
        <v>788.64196375372399</v>
      </c>
    </row>
    <row r="42" spans="1:236" s="422" customFormat="1" ht="18" customHeight="1">
      <c r="B42" s="415">
        <v>40</v>
      </c>
      <c r="C42" s="423" t="s">
        <v>76</v>
      </c>
      <c r="D42" s="424">
        <v>2434</v>
      </c>
      <c r="E42" s="425">
        <v>1035.6396836483157</v>
      </c>
      <c r="F42" s="426">
        <v>2434</v>
      </c>
      <c r="G42" s="427">
        <v>887.96973294987674</v>
      </c>
      <c r="H42" s="424">
        <v>22544</v>
      </c>
      <c r="I42" s="425">
        <v>1307.5672804293827</v>
      </c>
      <c r="J42" s="426">
        <v>22516</v>
      </c>
      <c r="K42" s="427">
        <v>1292.0132514656245</v>
      </c>
      <c r="L42" s="424">
        <v>8494</v>
      </c>
      <c r="M42" s="425">
        <v>814.20203319990583</v>
      </c>
      <c r="N42" s="426">
        <v>8478</v>
      </c>
      <c r="O42" s="427">
        <v>794.49608870016505</v>
      </c>
    </row>
    <row r="43" spans="1:236" s="422" customFormat="1" ht="18" customHeight="1">
      <c r="B43" s="415">
        <v>42</v>
      </c>
      <c r="C43" s="423" t="s">
        <v>77</v>
      </c>
      <c r="D43" s="424">
        <v>1198</v>
      </c>
      <c r="E43" s="425">
        <v>1108.1398163606009</v>
      </c>
      <c r="F43" s="426">
        <v>1198</v>
      </c>
      <c r="G43" s="427">
        <v>980.17668614357251</v>
      </c>
      <c r="H43" s="424">
        <v>15415</v>
      </c>
      <c r="I43" s="425">
        <v>1296.0736976970484</v>
      </c>
      <c r="J43" s="426">
        <v>15408</v>
      </c>
      <c r="K43" s="427">
        <v>1282.6783229491173</v>
      </c>
      <c r="L43" s="424">
        <v>5211</v>
      </c>
      <c r="M43" s="425">
        <v>788.78660333909033</v>
      </c>
      <c r="N43" s="426">
        <v>5198</v>
      </c>
      <c r="O43" s="427">
        <v>770.9886244709503</v>
      </c>
    </row>
    <row r="44" spans="1:236" s="422" customFormat="1" ht="18" customHeight="1">
      <c r="B44" s="415">
        <v>47</v>
      </c>
      <c r="C44" s="423" t="s">
        <v>78</v>
      </c>
      <c r="D44" s="424">
        <v>9604</v>
      </c>
      <c r="E44" s="425">
        <v>1099.0116493127864</v>
      </c>
      <c r="F44" s="426">
        <v>9602</v>
      </c>
      <c r="G44" s="427">
        <v>982.18167256821494</v>
      </c>
      <c r="H44" s="424">
        <v>77533</v>
      </c>
      <c r="I44" s="425">
        <v>1522.3843090039079</v>
      </c>
      <c r="J44" s="426">
        <v>77334</v>
      </c>
      <c r="K44" s="427">
        <v>1506.1560920164482</v>
      </c>
      <c r="L44" s="424">
        <v>28322</v>
      </c>
      <c r="M44" s="425">
        <v>945.1137723324623</v>
      </c>
      <c r="N44" s="426">
        <v>28231</v>
      </c>
      <c r="O44" s="427">
        <v>921.45446282455464</v>
      </c>
    </row>
    <row r="45" spans="1:236" s="422" customFormat="1" ht="18" customHeight="1">
      <c r="B45" s="415">
        <v>49</v>
      </c>
      <c r="C45" s="423" t="s">
        <v>79</v>
      </c>
      <c r="D45" s="424">
        <v>2194</v>
      </c>
      <c r="E45" s="425">
        <v>1010.4251093892432</v>
      </c>
      <c r="F45" s="426">
        <v>2194</v>
      </c>
      <c r="G45" s="427">
        <v>864.04449407474931</v>
      </c>
      <c r="H45" s="424">
        <v>30840</v>
      </c>
      <c r="I45" s="425">
        <v>1148.0111702334632</v>
      </c>
      <c r="J45" s="426">
        <v>30815</v>
      </c>
      <c r="K45" s="427">
        <v>1131.1996686678567</v>
      </c>
      <c r="L45" s="424">
        <v>12689</v>
      </c>
      <c r="M45" s="425">
        <v>761.951100953582</v>
      </c>
      <c r="N45" s="426">
        <v>12665</v>
      </c>
      <c r="O45" s="427">
        <v>743.18664350572442</v>
      </c>
    </row>
    <row r="46" spans="1:236" s="422" customFormat="1" ht="18" hidden="1" customHeight="1">
      <c r="B46" s="415"/>
      <c r="C46" s="423"/>
      <c r="D46" s="424"/>
      <c r="E46" s="425"/>
      <c r="F46" s="424"/>
      <c r="G46" s="425"/>
      <c r="H46" s="424"/>
      <c r="I46" s="425"/>
      <c r="J46" s="424"/>
      <c r="K46" s="425"/>
      <c r="L46" s="424"/>
      <c r="M46" s="425"/>
      <c r="N46" s="424"/>
      <c r="O46" s="425"/>
    </row>
    <row r="47" spans="1:236" s="421" customFormat="1" ht="18" customHeight="1">
      <c r="A47" s="414"/>
      <c r="B47" s="415"/>
      <c r="C47" s="416" t="s">
        <v>80</v>
      </c>
      <c r="D47" s="417">
        <v>44406</v>
      </c>
      <c r="E47" s="418">
        <v>1031.3879180741342</v>
      </c>
      <c r="F47" s="419">
        <v>44397</v>
      </c>
      <c r="G47" s="420">
        <v>899.09926413946891</v>
      </c>
      <c r="H47" s="417">
        <v>228817</v>
      </c>
      <c r="I47" s="418">
        <v>1279.9621995306288</v>
      </c>
      <c r="J47" s="419">
        <v>228606</v>
      </c>
      <c r="K47" s="420">
        <v>1258.9767480731045</v>
      </c>
      <c r="L47" s="417">
        <v>95449</v>
      </c>
      <c r="M47" s="418">
        <v>837.55075569152143</v>
      </c>
      <c r="N47" s="419">
        <v>95263</v>
      </c>
      <c r="O47" s="420">
        <v>815.03556081584657</v>
      </c>
      <c r="P47" s="414"/>
      <c r="Q47" s="414"/>
      <c r="R47" s="414"/>
      <c r="S47" s="414"/>
      <c r="T47" s="414"/>
      <c r="U47" s="414"/>
      <c r="V47" s="414"/>
      <c r="W47" s="414"/>
      <c r="X47" s="414"/>
      <c r="Y47" s="414"/>
      <c r="Z47" s="414"/>
      <c r="AA47" s="414"/>
      <c r="AB47" s="414"/>
      <c r="AC47" s="414"/>
      <c r="AD47" s="414"/>
      <c r="AE47" s="414"/>
      <c r="AF47" s="414"/>
      <c r="AG47" s="414"/>
      <c r="AH47" s="414"/>
      <c r="AI47" s="414"/>
      <c r="AJ47" s="414"/>
      <c r="AK47" s="414"/>
      <c r="AL47" s="414"/>
      <c r="AM47" s="414"/>
      <c r="AN47" s="414"/>
      <c r="AO47" s="414"/>
      <c r="AP47" s="414"/>
      <c r="AQ47" s="414"/>
      <c r="AR47" s="414"/>
      <c r="AS47" s="414"/>
      <c r="AT47" s="414"/>
      <c r="AU47" s="414"/>
      <c r="AV47" s="414"/>
      <c r="AW47" s="414"/>
      <c r="AX47" s="414"/>
      <c r="AY47" s="414"/>
      <c r="AZ47" s="414"/>
      <c r="BA47" s="414"/>
      <c r="BB47" s="414"/>
      <c r="BC47" s="414"/>
      <c r="BD47" s="414"/>
      <c r="BE47" s="414"/>
      <c r="BF47" s="414"/>
      <c r="BG47" s="414"/>
      <c r="BH47" s="414"/>
      <c r="BI47" s="414"/>
      <c r="BJ47" s="414"/>
      <c r="BK47" s="414"/>
      <c r="BL47" s="414"/>
      <c r="BM47" s="414"/>
      <c r="BN47" s="414"/>
      <c r="BO47" s="414"/>
      <c r="BP47" s="414"/>
      <c r="BQ47" s="414"/>
      <c r="BR47" s="414"/>
      <c r="BS47" s="414"/>
      <c r="BT47" s="414"/>
      <c r="BU47" s="414"/>
      <c r="BV47" s="414"/>
      <c r="BW47" s="414"/>
      <c r="BX47" s="414"/>
      <c r="BY47" s="414"/>
      <c r="BZ47" s="414"/>
      <c r="CA47" s="414"/>
      <c r="CB47" s="414"/>
      <c r="CC47" s="414"/>
      <c r="CD47" s="414"/>
      <c r="CE47" s="414"/>
      <c r="CF47" s="414"/>
      <c r="CG47" s="414"/>
      <c r="CH47" s="414"/>
      <c r="CI47" s="414"/>
      <c r="CJ47" s="414"/>
      <c r="CK47" s="414"/>
      <c r="CL47" s="414"/>
      <c r="CM47" s="414"/>
      <c r="CN47" s="414"/>
      <c r="CO47" s="414"/>
      <c r="CP47" s="414"/>
      <c r="CQ47" s="414"/>
      <c r="CR47" s="414"/>
      <c r="CS47" s="414"/>
      <c r="CT47" s="414"/>
      <c r="CU47" s="414"/>
      <c r="CV47" s="414"/>
      <c r="CW47" s="414"/>
      <c r="CX47" s="414"/>
      <c r="CY47" s="414"/>
      <c r="CZ47" s="414"/>
      <c r="DA47" s="414"/>
      <c r="DB47" s="414"/>
      <c r="DC47" s="414"/>
      <c r="DD47" s="414"/>
      <c r="DE47" s="414"/>
      <c r="DF47" s="414"/>
      <c r="DG47" s="414"/>
      <c r="DH47" s="414"/>
      <c r="DI47" s="414"/>
      <c r="DJ47" s="414"/>
      <c r="DK47" s="414"/>
      <c r="DL47" s="414"/>
      <c r="DM47" s="414"/>
      <c r="DN47" s="414"/>
      <c r="DO47" s="414"/>
      <c r="DP47" s="414"/>
      <c r="DQ47" s="414"/>
      <c r="DR47" s="414"/>
      <c r="DS47" s="414"/>
      <c r="DT47" s="414"/>
      <c r="DU47" s="414"/>
      <c r="DV47" s="414"/>
      <c r="DW47" s="414"/>
      <c r="DX47" s="414"/>
      <c r="DY47" s="414"/>
      <c r="DZ47" s="414"/>
      <c r="EA47" s="414"/>
      <c r="EB47" s="414"/>
      <c r="EC47" s="414"/>
      <c r="ED47" s="414"/>
      <c r="EE47" s="414"/>
      <c r="EF47" s="414"/>
      <c r="EG47" s="414"/>
      <c r="EH47" s="414"/>
      <c r="EI47" s="414"/>
      <c r="EJ47" s="414"/>
      <c r="EK47" s="414"/>
      <c r="EL47" s="414"/>
      <c r="EM47" s="414"/>
      <c r="EN47" s="414"/>
      <c r="EO47" s="414"/>
      <c r="EP47" s="414"/>
      <c r="EQ47" s="414"/>
      <c r="ER47" s="414"/>
      <c r="ES47" s="414"/>
      <c r="ET47" s="414"/>
      <c r="EU47" s="414"/>
      <c r="EV47" s="414"/>
      <c r="EW47" s="414"/>
      <c r="EX47" s="414"/>
      <c r="EY47" s="414"/>
      <c r="EZ47" s="414"/>
      <c r="FA47" s="414"/>
      <c r="FB47" s="414"/>
      <c r="FC47" s="414"/>
      <c r="FD47" s="414"/>
      <c r="FE47" s="414"/>
      <c r="FF47" s="414"/>
      <c r="FG47" s="414"/>
      <c r="FH47" s="414"/>
      <c r="FI47" s="414"/>
      <c r="FJ47" s="414"/>
      <c r="FK47" s="414"/>
      <c r="FL47" s="414"/>
      <c r="FM47" s="414"/>
      <c r="FN47" s="414"/>
      <c r="FO47" s="414"/>
      <c r="FP47" s="414"/>
      <c r="FQ47" s="414"/>
      <c r="FR47" s="414"/>
      <c r="FS47" s="414"/>
      <c r="FT47" s="414"/>
      <c r="FU47" s="414"/>
      <c r="FV47" s="414"/>
      <c r="FW47" s="414"/>
      <c r="FX47" s="414"/>
      <c r="FY47" s="414"/>
      <c r="FZ47" s="414"/>
      <c r="GA47" s="414"/>
      <c r="GB47" s="414"/>
      <c r="GC47" s="414"/>
      <c r="GD47" s="414"/>
      <c r="GE47" s="414"/>
      <c r="GF47" s="414"/>
      <c r="GG47" s="414"/>
      <c r="GH47" s="414"/>
      <c r="GI47" s="414"/>
      <c r="GJ47" s="414"/>
      <c r="GK47" s="414"/>
      <c r="GL47" s="414"/>
      <c r="GM47" s="414"/>
      <c r="GN47" s="414"/>
      <c r="GO47" s="414"/>
      <c r="GP47" s="414"/>
      <c r="GQ47" s="414"/>
      <c r="GR47" s="414"/>
      <c r="GS47" s="414"/>
      <c r="GT47" s="414"/>
      <c r="GU47" s="414"/>
      <c r="GV47" s="414"/>
      <c r="GW47" s="414"/>
      <c r="GX47" s="414"/>
      <c r="GY47" s="414"/>
      <c r="GZ47" s="414"/>
      <c r="HA47" s="414"/>
      <c r="HB47" s="414"/>
      <c r="HC47" s="414"/>
      <c r="HD47" s="414"/>
      <c r="HE47" s="414"/>
      <c r="HF47" s="414"/>
      <c r="HG47" s="414"/>
      <c r="HH47" s="414"/>
      <c r="HI47" s="414"/>
      <c r="HJ47" s="414"/>
      <c r="HK47" s="414"/>
      <c r="HL47" s="414"/>
      <c r="HM47" s="414"/>
      <c r="HN47" s="414"/>
      <c r="HO47" s="414"/>
      <c r="HP47" s="414"/>
      <c r="HQ47" s="414"/>
      <c r="HR47" s="414"/>
      <c r="HS47" s="414"/>
      <c r="HT47" s="414"/>
      <c r="HU47" s="414"/>
      <c r="HV47" s="414"/>
      <c r="HW47" s="414"/>
      <c r="HX47" s="414"/>
      <c r="HY47" s="414"/>
      <c r="HZ47" s="414"/>
      <c r="IA47" s="414"/>
      <c r="IB47" s="414"/>
    </row>
    <row r="48" spans="1:236" s="422" customFormat="1" ht="18" customHeight="1">
      <c r="B48" s="415">
        <v>2</v>
      </c>
      <c r="C48" s="423" t="s">
        <v>81</v>
      </c>
      <c r="D48" s="424">
        <v>6821</v>
      </c>
      <c r="E48" s="425">
        <v>1044.4894590236036</v>
      </c>
      <c r="F48" s="426">
        <v>6820</v>
      </c>
      <c r="G48" s="427">
        <v>907.1709105571847</v>
      </c>
      <c r="H48" s="424">
        <v>44877</v>
      </c>
      <c r="I48" s="425">
        <v>1232.0038309156139</v>
      </c>
      <c r="J48" s="426">
        <v>44834</v>
      </c>
      <c r="K48" s="427">
        <v>1211.9633124414509</v>
      </c>
      <c r="L48" s="424">
        <v>18549</v>
      </c>
      <c r="M48" s="425">
        <v>806.6218141139683</v>
      </c>
      <c r="N48" s="426">
        <v>18508</v>
      </c>
      <c r="O48" s="427">
        <v>785.08918197536195</v>
      </c>
    </row>
    <row r="49" spans="1:236" s="422" customFormat="1" ht="18" customHeight="1">
      <c r="B49" s="415">
        <v>13</v>
      </c>
      <c r="C49" s="423" t="s">
        <v>82</v>
      </c>
      <c r="D49" s="424">
        <v>14765</v>
      </c>
      <c r="E49" s="425">
        <v>1012.8084178801221</v>
      </c>
      <c r="F49" s="426">
        <v>14762</v>
      </c>
      <c r="G49" s="427">
        <v>886.93833152689331</v>
      </c>
      <c r="H49" s="424">
        <v>54996</v>
      </c>
      <c r="I49" s="425">
        <v>1307.1810026183723</v>
      </c>
      <c r="J49" s="426">
        <v>54957</v>
      </c>
      <c r="K49" s="427">
        <v>1280.924179995269</v>
      </c>
      <c r="L49" s="424">
        <v>26656</v>
      </c>
      <c r="M49" s="425">
        <v>865.26491033913578</v>
      </c>
      <c r="N49" s="426">
        <v>26614</v>
      </c>
      <c r="O49" s="427">
        <v>839.76558127301416</v>
      </c>
    </row>
    <row r="50" spans="1:236" s="422" customFormat="1" ht="18" customHeight="1">
      <c r="B50" s="415">
        <v>16</v>
      </c>
      <c r="C50" s="423" t="s">
        <v>83</v>
      </c>
      <c r="D50" s="424">
        <v>6354</v>
      </c>
      <c r="E50" s="425">
        <v>969.14460812086872</v>
      </c>
      <c r="F50" s="426">
        <v>6352</v>
      </c>
      <c r="G50" s="427">
        <v>856.04592726700264</v>
      </c>
      <c r="H50" s="424">
        <v>25574</v>
      </c>
      <c r="I50" s="425">
        <v>1159.0686548838662</v>
      </c>
      <c r="J50" s="426">
        <v>25557</v>
      </c>
      <c r="K50" s="427">
        <v>1141.2317208592556</v>
      </c>
      <c r="L50" s="424">
        <v>11001</v>
      </c>
      <c r="M50" s="425">
        <v>794.41037269339154</v>
      </c>
      <c r="N50" s="426">
        <v>10978</v>
      </c>
      <c r="O50" s="427">
        <v>775.06961741665145</v>
      </c>
    </row>
    <row r="51" spans="1:236" s="422" customFormat="1" ht="18" customHeight="1">
      <c r="B51" s="415">
        <v>19</v>
      </c>
      <c r="C51" s="423" t="s">
        <v>84</v>
      </c>
      <c r="D51" s="424">
        <v>5688</v>
      </c>
      <c r="E51" s="425">
        <v>1142.5792932489451</v>
      </c>
      <c r="F51" s="426">
        <v>5688</v>
      </c>
      <c r="G51" s="427">
        <v>999.08678973277074</v>
      </c>
      <c r="H51" s="424">
        <v>27479</v>
      </c>
      <c r="I51" s="425">
        <v>1463.1584377160739</v>
      </c>
      <c r="J51" s="426">
        <v>27436</v>
      </c>
      <c r="K51" s="427">
        <v>1439.8670582446421</v>
      </c>
      <c r="L51" s="424">
        <v>9491</v>
      </c>
      <c r="M51" s="425">
        <v>902.23745232325359</v>
      </c>
      <c r="N51" s="426">
        <v>9463</v>
      </c>
      <c r="O51" s="427">
        <v>879.40303286484186</v>
      </c>
    </row>
    <row r="52" spans="1:236" s="422" customFormat="1" ht="18" customHeight="1">
      <c r="B52" s="415">
        <v>45</v>
      </c>
      <c r="C52" s="423" t="s">
        <v>85</v>
      </c>
      <c r="D52" s="424">
        <v>10778</v>
      </c>
      <c r="E52" s="425">
        <v>1026.5631044720728</v>
      </c>
      <c r="F52" s="426">
        <v>10775</v>
      </c>
      <c r="G52" s="427">
        <v>883.24931600928085</v>
      </c>
      <c r="H52" s="424">
        <v>75891</v>
      </c>
      <c r="I52" s="425">
        <v>1263.003462597673</v>
      </c>
      <c r="J52" s="426">
        <v>75822</v>
      </c>
      <c r="K52" s="427">
        <v>1245.1013354962938</v>
      </c>
      <c r="L52" s="424">
        <v>29752</v>
      </c>
      <c r="M52" s="425">
        <v>827.31945516267808</v>
      </c>
      <c r="N52" s="426">
        <v>29700</v>
      </c>
      <c r="O52" s="427">
        <v>805.80052895622885</v>
      </c>
    </row>
    <row r="53" spans="1:236" s="422" customFormat="1" ht="18" hidden="1" customHeight="1">
      <c r="B53" s="415"/>
      <c r="C53" s="423"/>
      <c r="D53" s="424"/>
      <c r="E53" s="425"/>
      <c r="F53" s="424"/>
      <c r="G53" s="425"/>
      <c r="H53" s="424"/>
      <c r="I53" s="425"/>
      <c r="J53" s="424"/>
      <c r="K53" s="425"/>
      <c r="L53" s="424"/>
      <c r="M53" s="425"/>
      <c r="N53" s="424"/>
      <c r="O53" s="425"/>
    </row>
    <row r="54" spans="1:236" s="421" customFormat="1" ht="18" customHeight="1">
      <c r="A54" s="414"/>
      <c r="B54" s="415"/>
      <c r="C54" s="416" t="s">
        <v>86</v>
      </c>
      <c r="D54" s="417">
        <v>158293</v>
      </c>
      <c r="E54" s="418">
        <v>1231.7609679518368</v>
      </c>
      <c r="F54" s="419">
        <v>158216</v>
      </c>
      <c r="G54" s="420">
        <v>1120.2780419805836</v>
      </c>
      <c r="H54" s="417">
        <v>1166958</v>
      </c>
      <c r="I54" s="418">
        <v>1404.0055347150451</v>
      </c>
      <c r="J54" s="419">
        <v>1163637</v>
      </c>
      <c r="K54" s="420">
        <v>1389.5635821996025</v>
      </c>
      <c r="L54" s="417">
        <v>390388</v>
      </c>
      <c r="M54" s="418">
        <v>867.00171521665618</v>
      </c>
      <c r="N54" s="419">
        <v>389014</v>
      </c>
      <c r="O54" s="420">
        <v>849.50247497519331</v>
      </c>
      <c r="P54" s="414"/>
      <c r="Q54" s="414"/>
      <c r="R54" s="414"/>
      <c r="S54" s="414"/>
      <c r="T54" s="414"/>
      <c r="U54" s="414"/>
      <c r="V54" s="414"/>
      <c r="W54" s="414"/>
      <c r="X54" s="414"/>
      <c r="Y54" s="414"/>
      <c r="Z54" s="414"/>
      <c r="AA54" s="414"/>
      <c r="AB54" s="414"/>
      <c r="AC54" s="414"/>
      <c r="AD54" s="414"/>
      <c r="AE54" s="414"/>
      <c r="AF54" s="414"/>
      <c r="AG54" s="414"/>
      <c r="AH54" s="414"/>
      <c r="AI54" s="414"/>
      <c r="AJ54" s="414"/>
      <c r="AK54" s="414"/>
      <c r="AL54" s="414"/>
      <c r="AM54" s="414"/>
      <c r="AN54" s="414"/>
      <c r="AO54" s="414"/>
      <c r="AP54" s="414"/>
      <c r="AQ54" s="414"/>
      <c r="AR54" s="414"/>
      <c r="AS54" s="414"/>
      <c r="AT54" s="414"/>
      <c r="AU54" s="414"/>
      <c r="AV54" s="414"/>
      <c r="AW54" s="414"/>
      <c r="AX54" s="414"/>
      <c r="AY54" s="414"/>
      <c r="AZ54" s="414"/>
      <c r="BA54" s="414"/>
      <c r="BB54" s="414"/>
      <c r="BC54" s="414"/>
      <c r="BD54" s="414"/>
      <c r="BE54" s="414"/>
      <c r="BF54" s="414"/>
      <c r="BG54" s="414"/>
      <c r="BH54" s="414"/>
      <c r="BI54" s="414"/>
      <c r="BJ54" s="414"/>
      <c r="BK54" s="414"/>
      <c r="BL54" s="414"/>
      <c r="BM54" s="414"/>
      <c r="BN54" s="414"/>
      <c r="BO54" s="414"/>
      <c r="BP54" s="414"/>
      <c r="BQ54" s="414"/>
      <c r="BR54" s="414"/>
      <c r="BS54" s="414"/>
      <c r="BT54" s="414"/>
      <c r="BU54" s="414"/>
      <c r="BV54" s="414"/>
      <c r="BW54" s="414"/>
      <c r="BX54" s="414"/>
      <c r="BY54" s="414"/>
      <c r="BZ54" s="414"/>
      <c r="CA54" s="414"/>
      <c r="CB54" s="414"/>
      <c r="CC54" s="414"/>
      <c r="CD54" s="414"/>
      <c r="CE54" s="414"/>
      <c r="CF54" s="414"/>
      <c r="CG54" s="414"/>
      <c r="CH54" s="414"/>
      <c r="CI54" s="414"/>
      <c r="CJ54" s="414"/>
      <c r="CK54" s="414"/>
      <c r="CL54" s="414"/>
      <c r="CM54" s="414"/>
      <c r="CN54" s="414"/>
      <c r="CO54" s="414"/>
      <c r="CP54" s="414"/>
      <c r="CQ54" s="414"/>
      <c r="CR54" s="414"/>
      <c r="CS54" s="414"/>
      <c r="CT54" s="414"/>
      <c r="CU54" s="414"/>
      <c r="CV54" s="414"/>
      <c r="CW54" s="414"/>
      <c r="CX54" s="414"/>
      <c r="CY54" s="414"/>
      <c r="CZ54" s="414"/>
      <c r="DA54" s="414"/>
      <c r="DB54" s="414"/>
      <c r="DC54" s="414"/>
      <c r="DD54" s="414"/>
      <c r="DE54" s="414"/>
      <c r="DF54" s="414"/>
      <c r="DG54" s="414"/>
      <c r="DH54" s="414"/>
      <c r="DI54" s="414"/>
      <c r="DJ54" s="414"/>
      <c r="DK54" s="414"/>
      <c r="DL54" s="414"/>
      <c r="DM54" s="414"/>
      <c r="DN54" s="414"/>
      <c r="DO54" s="414"/>
      <c r="DP54" s="414"/>
      <c r="DQ54" s="414"/>
      <c r="DR54" s="414"/>
      <c r="DS54" s="414"/>
      <c r="DT54" s="414"/>
      <c r="DU54" s="414"/>
      <c r="DV54" s="414"/>
      <c r="DW54" s="414"/>
      <c r="DX54" s="414"/>
      <c r="DY54" s="414"/>
      <c r="DZ54" s="414"/>
      <c r="EA54" s="414"/>
      <c r="EB54" s="414"/>
      <c r="EC54" s="414"/>
      <c r="ED54" s="414"/>
      <c r="EE54" s="414"/>
      <c r="EF54" s="414"/>
      <c r="EG54" s="414"/>
      <c r="EH54" s="414"/>
      <c r="EI54" s="414"/>
      <c r="EJ54" s="414"/>
      <c r="EK54" s="414"/>
      <c r="EL54" s="414"/>
      <c r="EM54" s="414"/>
      <c r="EN54" s="414"/>
      <c r="EO54" s="414"/>
      <c r="EP54" s="414"/>
      <c r="EQ54" s="414"/>
      <c r="ER54" s="414"/>
      <c r="ES54" s="414"/>
      <c r="ET54" s="414"/>
      <c r="EU54" s="414"/>
      <c r="EV54" s="414"/>
      <c r="EW54" s="414"/>
      <c r="EX54" s="414"/>
      <c r="EY54" s="414"/>
      <c r="EZ54" s="414"/>
      <c r="FA54" s="414"/>
      <c r="FB54" s="414"/>
      <c r="FC54" s="414"/>
      <c r="FD54" s="414"/>
      <c r="FE54" s="414"/>
      <c r="FF54" s="414"/>
      <c r="FG54" s="414"/>
      <c r="FH54" s="414"/>
      <c r="FI54" s="414"/>
      <c r="FJ54" s="414"/>
      <c r="FK54" s="414"/>
      <c r="FL54" s="414"/>
      <c r="FM54" s="414"/>
      <c r="FN54" s="414"/>
      <c r="FO54" s="414"/>
      <c r="FP54" s="414"/>
      <c r="FQ54" s="414"/>
      <c r="FR54" s="414"/>
      <c r="FS54" s="414"/>
      <c r="FT54" s="414"/>
      <c r="FU54" s="414"/>
      <c r="FV54" s="414"/>
      <c r="FW54" s="414"/>
      <c r="FX54" s="414"/>
      <c r="FY54" s="414"/>
      <c r="FZ54" s="414"/>
      <c r="GA54" s="414"/>
      <c r="GB54" s="414"/>
      <c r="GC54" s="414"/>
      <c r="GD54" s="414"/>
      <c r="GE54" s="414"/>
      <c r="GF54" s="414"/>
      <c r="GG54" s="414"/>
      <c r="GH54" s="414"/>
      <c r="GI54" s="414"/>
      <c r="GJ54" s="414"/>
      <c r="GK54" s="414"/>
      <c r="GL54" s="414"/>
      <c r="GM54" s="414"/>
      <c r="GN54" s="414"/>
      <c r="GO54" s="414"/>
      <c r="GP54" s="414"/>
      <c r="GQ54" s="414"/>
      <c r="GR54" s="414"/>
      <c r="GS54" s="414"/>
      <c r="GT54" s="414"/>
      <c r="GU54" s="414"/>
      <c r="GV54" s="414"/>
      <c r="GW54" s="414"/>
      <c r="GX54" s="414"/>
      <c r="GY54" s="414"/>
      <c r="GZ54" s="414"/>
      <c r="HA54" s="414"/>
      <c r="HB54" s="414"/>
      <c r="HC54" s="414"/>
      <c r="HD54" s="414"/>
      <c r="HE54" s="414"/>
      <c r="HF54" s="414"/>
      <c r="HG54" s="414"/>
      <c r="HH54" s="414"/>
      <c r="HI54" s="414"/>
      <c r="HJ54" s="414"/>
      <c r="HK54" s="414"/>
      <c r="HL54" s="414"/>
      <c r="HM54" s="414"/>
      <c r="HN54" s="414"/>
      <c r="HO54" s="414"/>
      <c r="HP54" s="414"/>
      <c r="HQ54" s="414"/>
      <c r="HR54" s="414"/>
      <c r="HS54" s="414"/>
      <c r="HT54" s="414"/>
      <c r="HU54" s="414"/>
      <c r="HV54" s="414"/>
      <c r="HW54" s="414"/>
      <c r="HX54" s="414"/>
      <c r="HY54" s="414"/>
      <c r="HZ54" s="414"/>
      <c r="IA54" s="414"/>
      <c r="IB54" s="414"/>
    </row>
    <row r="55" spans="1:236" s="422" customFormat="1" ht="18" customHeight="1">
      <c r="B55" s="415">
        <v>8</v>
      </c>
      <c r="C55" s="423" t="s">
        <v>87</v>
      </c>
      <c r="D55" s="424">
        <v>118135</v>
      </c>
      <c r="E55" s="425">
        <v>1271.4352492487408</v>
      </c>
      <c r="F55" s="426">
        <v>118072</v>
      </c>
      <c r="G55" s="427">
        <v>1162.3828995019985</v>
      </c>
      <c r="H55" s="424">
        <v>877851</v>
      </c>
      <c r="I55" s="425">
        <v>1444.8442213997591</v>
      </c>
      <c r="J55" s="426">
        <v>874905</v>
      </c>
      <c r="K55" s="427">
        <v>1431.0908472691319</v>
      </c>
      <c r="L55" s="424">
        <v>290204</v>
      </c>
      <c r="M55" s="425">
        <v>897.45014531157381</v>
      </c>
      <c r="N55" s="426">
        <v>289123</v>
      </c>
      <c r="O55" s="427">
        <v>880.60597797477203</v>
      </c>
    </row>
    <row r="56" spans="1:236" s="422" customFormat="1" ht="18" customHeight="1">
      <c r="B56" s="415">
        <v>17</v>
      </c>
      <c r="C56" s="423" t="s">
        <v>212</v>
      </c>
      <c r="D56" s="424">
        <v>12709</v>
      </c>
      <c r="E56" s="425">
        <v>1097.7478888976318</v>
      </c>
      <c r="F56" s="426">
        <v>12706</v>
      </c>
      <c r="G56" s="427">
        <v>976.56296080591846</v>
      </c>
      <c r="H56" s="424">
        <v>111037</v>
      </c>
      <c r="I56" s="425">
        <v>1262.8507163377974</v>
      </c>
      <c r="J56" s="426">
        <v>110864</v>
      </c>
      <c r="K56" s="427">
        <v>1247.5368280054843</v>
      </c>
      <c r="L56" s="424">
        <v>36085</v>
      </c>
      <c r="M56" s="425">
        <v>761.3589092420674</v>
      </c>
      <c r="N56" s="426">
        <v>35970</v>
      </c>
      <c r="O56" s="427">
        <v>743.84092160133457</v>
      </c>
    </row>
    <row r="57" spans="1:236" s="422" customFormat="1" ht="18" customHeight="1">
      <c r="B57" s="415">
        <v>25</v>
      </c>
      <c r="C57" s="423" t="s">
        <v>209</v>
      </c>
      <c r="D57" s="424">
        <v>10472</v>
      </c>
      <c r="E57" s="425">
        <v>1091.9860427807487</v>
      </c>
      <c r="F57" s="426">
        <v>10469</v>
      </c>
      <c r="G57" s="427">
        <v>982.89098099149874</v>
      </c>
      <c r="H57" s="424">
        <v>63496</v>
      </c>
      <c r="I57" s="425">
        <v>1222.993912372433</v>
      </c>
      <c r="J57" s="426">
        <v>63421</v>
      </c>
      <c r="K57" s="427">
        <v>1208.4005072452342</v>
      </c>
      <c r="L57" s="424">
        <v>24039</v>
      </c>
      <c r="M57" s="425">
        <v>742.10289612712677</v>
      </c>
      <c r="N57" s="426">
        <v>23963</v>
      </c>
      <c r="O57" s="427">
        <v>723.23519175395393</v>
      </c>
    </row>
    <row r="58" spans="1:236" s="422" customFormat="1" ht="18" customHeight="1">
      <c r="B58" s="415">
        <v>43</v>
      </c>
      <c r="C58" s="423" t="s">
        <v>88</v>
      </c>
      <c r="D58" s="424">
        <v>16977</v>
      </c>
      <c r="E58" s="425">
        <v>1142.2265400247393</v>
      </c>
      <c r="F58" s="426">
        <v>16969</v>
      </c>
      <c r="G58" s="427">
        <v>1019.6795521244622</v>
      </c>
      <c r="H58" s="424">
        <v>114574</v>
      </c>
      <c r="I58" s="425">
        <v>1328.2173069806415</v>
      </c>
      <c r="J58" s="426">
        <v>114447</v>
      </c>
      <c r="K58" s="427">
        <v>1310.07513434166</v>
      </c>
      <c r="L58" s="424">
        <v>40060</v>
      </c>
      <c r="M58" s="425">
        <v>816.5350941088368</v>
      </c>
      <c r="N58" s="426">
        <v>39958</v>
      </c>
      <c r="O58" s="427">
        <v>795.28682066169483</v>
      </c>
    </row>
    <row r="59" spans="1:236" s="422" customFormat="1" ht="18" hidden="1" customHeight="1">
      <c r="B59" s="415"/>
      <c r="C59" s="423"/>
      <c r="D59" s="424"/>
      <c r="E59" s="425"/>
      <c r="F59" s="424"/>
      <c r="G59" s="425"/>
      <c r="H59" s="424"/>
      <c r="I59" s="425"/>
      <c r="J59" s="424"/>
      <c r="K59" s="425"/>
      <c r="L59" s="424"/>
      <c r="M59" s="425"/>
      <c r="N59" s="424"/>
      <c r="O59" s="425"/>
    </row>
    <row r="60" spans="1:236" s="421" customFormat="1" ht="18" customHeight="1">
      <c r="A60" s="414"/>
      <c r="B60" s="415"/>
      <c r="C60" s="416" t="s">
        <v>89</v>
      </c>
      <c r="D60" s="417">
        <v>94165</v>
      </c>
      <c r="E60" s="418">
        <v>1066.3294219720703</v>
      </c>
      <c r="F60" s="419">
        <v>94139</v>
      </c>
      <c r="G60" s="420">
        <v>963.45035001434064</v>
      </c>
      <c r="H60" s="417">
        <v>650260</v>
      </c>
      <c r="I60" s="418">
        <v>1259.9066310091348</v>
      </c>
      <c r="J60" s="419">
        <v>649218</v>
      </c>
      <c r="K60" s="420">
        <v>1245.3831403627132</v>
      </c>
      <c r="L60" s="417">
        <v>244320</v>
      </c>
      <c r="M60" s="418">
        <v>798.56643148330033</v>
      </c>
      <c r="N60" s="419">
        <v>243709</v>
      </c>
      <c r="O60" s="420">
        <v>780.37495681324879</v>
      </c>
      <c r="P60" s="414"/>
      <c r="Q60" s="414"/>
      <c r="R60" s="414"/>
      <c r="S60" s="414"/>
      <c r="T60" s="414"/>
      <c r="U60" s="414"/>
      <c r="V60" s="414"/>
      <c r="W60" s="414"/>
      <c r="X60" s="414"/>
      <c r="Y60" s="414"/>
      <c r="Z60" s="414"/>
      <c r="AA60" s="414"/>
      <c r="AB60" s="414"/>
      <c r="AC60" s="414"/>
      <c r="AD60" s="414"/>
      <c r="AE60" s="414"/>
      <c r="AF60" s="414"/>
      <c r="AG60" s="414"/>
      <c r="AH60" s="414"/>
      <c r="AI60" s="414"/>
      <c r="AJ60" s="414"/>
      <c r="AK60" s="414"/>
      <c r="AL60" s="414"/>
      <c r="AM60" s="414"/>
      <c r="AN60" s="414"/>
      <c r="AO60" s="414"/>
      <c r="AP60" s="414"/>
      <c r="AQ60" s="414"/>
      <c r="AR60" s="414"/>
      <c r="AS60" s="414"/>
      <c r="AT60" s="414"/>
      <c r="AU60" s="414"/>
      <c r="AV60" s="414"/>
      <c r="AW60" s="414"/>
      <c r="AX60" s="414"/>
      <c r="AY60" s="414"/>
      <c r="AZ60" s="414"/>
      <c r="BA60" s="414"/>
      <c r="BB60" s="414"/>
      <c r="BC60" s="414"/>
      <c r="BD60" s="414"/>
      <c r="BE60" s="414"/>
      <c r="BF60" s="414"/>
      <c r="BG60" s="414"/>
      <c r="BH60" s="414"/>
      <c r="BI60" s="414"/>
      <c r="BJ60" s="414"/>
      <c r="BK60" s="414"/>
      <c r="BL60" s="414"/>
      <c r="BM60" s="414"/>
      <c r="BN60" s="414"/>
      <c r="BO60" s="414"/>
      <c r="BP60" s="414"/>
      <c r="BQ60" s="414"/>
      <c r="BR60" s="414"/>
      <c r="BS60" s="414"/>
      <c r="BT60" s="414"/>
      <c r="BU60" s="414"/>
      <c r="BV60" s="414"/>
      <c r="BW60" s="414"/>
      <c r="BX60" s="414"/>
      <c r="BY60" s="414"/>
      <c r="BZ60" s="414"/>
      <c r="CA60" s="414"/>
      <c r="CB60" s="414"/>
      <c r="CC60" s="414"/>
      <c r="CD60" s="414"/>
      <c r="CE60" s="414"/>
      <c r="CF60" s="414"/>
      <c r="CG60" s="414"/>
      <c r="CH60" s="414"/>
      <c r="CI60" s="414"/>
      <c r="CJ60" s="414"/>
      <c r="CK60" s="414"/>
      <c r="CL60" s="414"/>
      <c r="CM60" s="414"/>
      <c r="CN60" s="414"/>
      <c r="CO60" s="414"/>
      <c r="CP60" s="414"/>
      <c r="CQ60" s="414"/>
      <c r="CR60" s="414"/>
      <c r="CS60" s="414"/>
      <c r="CT60" s="414"/>
      <c r="CU60" s="414"/>
      <c r="CV60" s="414"/>
      <c r="CW60" s="414"/>
      <c r="CX60" s="414"/>
      <c r="CY60" s="414"/>
      <c r="CZ60" s="414"/>
      <c r="DA60" s="414"/>
      <c r="DB60" s="414"/>
      <c r="DC60" s="414"/>
      <c r="DD60" s="414"/>
      <c r="DE60" s="414"/>
      <c r="DF60" s="414"/>
      <c r="DG60" s="414"/>
      <c r="DH60" s="414"/>
      <c r="DI60" s="414"/>
      <c r="DJ60" s="414"/>
      <c r="DK60" s="414"/>
      <c r="DL60" s="414"/>
      <c r="DM60" s="414"/>
      <c r="DN60" s="414"/>
      <c r="DO60" s="414"/>
      <c r="DP60" s="414"/>
      <c r="DQ60" s="414"/>
      <c r="DR60" s="414"/>
      <c r="DS60" s="414"/>
      <c r="DT60" s="414"/>
      <c r="DU60" s="414"/>
      <c r="DV60" s="414"/>
      <c r="DW60" s="414"/>
      <c r="DX60" s="414"/>
      <c r="DY60" s="414"/>
      <c r="DZ60" s="414"/>
      <c r="EA60" s="414"/>
      <c r="EB60" s="414"/>
      <c r="EC60" s="414"/>
      <c r="ED60" s="414"/>
      <c r="EE60" s="414"/>
      <c r="EF60" s="414"/>
      <c r="EG60" s="414"/>
      <c r="EH60" s="414"/>
      <c r="EI60" s="414"/>
      <c r="EJ60" s="414"/>
      <c r="EK60" s="414"/>
      <c r="EL60" s="414"/>
      <c r="EM60" s="414"/>
      <c r="EN60" s="414"/>
      <c r="EO60" s="414"/>
      <c r="EP60" s="414"/>
      <c r="EQ60" s="414"/>
      <c r="ER60" s="414"/>
      <c r="ES60" s="414"/>
      <c r="ET60" s="414"/>
      <c r="EU60" s="414"/>
      <c r="EV60" s="414"/>
      <c r="EW60" s="414"/>
      <c r="EX60" s="414"/>
      <c r="EY60" s="414"/>
      <c r="EZ60" s="414"/>
      <c r="FA60" s="414"/>
      <c r="FB60" s="414"/>
      <c r="FC60" s="414"/>
      <c r="FD60" s="414"/>
      <c r="FE60" s="414"/>
      <c r="FF60" s="414"/>
      <c r="FG60" s="414"/>
      <c r="FH60" s="414"/>
      <c r="FI60" s="414"/>
      <c r="FJ60" s="414"/>
      <c r="FK60" s="414"/>
      <c r="FL60" s="414"/>
      <c r="FM60" s="414"/>
      <c r="FN60" s="414"/>
      <c r="FO60" s="414"/>
      <c r="FP60" s="414"/>
      <c r="FQ60" s="414"/>
      <c r="FR60" s="414"/>
      <c r="FS60" s="414"/>
      <c r="FT60" s="414"/>
      <c r="FU60" s="414"/>
      <c r="FV60" s="414"/>
      <c r="FW60" s="414"/>
      <c r="FX60" s="414"/>
      <c r="FY60" s="414"/>
      <c r="FZ60" s="414"/>
      <c r="GA60" s="414"/>
      <c r="GB60" s="414"/>
      <c r="GC60" s="414"/>
      <c r="GD60" s="414"/>
      <c r="GE60" s="414"/>
      <c r="GF60" s="414"/>
      <c r="GG60" s="414"/>
      <c r="GH60" s="414"/>
      <c r="GI60" s="414"/>
      <c r="GJ60" s="414"/>
      <c r="GK60" s="414"/>
      <c r="GL60" s="414"/>
      <c r="GM60" s="414"/>
      <c r="GN60" s="414"/>
      <c r="GO60" s="414"/>
      <c r="GP60" s="414"/>
      <c r="GQ60" s="414"/>
      <c r="GR60" s="414"/>
      <c r="GS60" s="414"/>
      <c r="GT60" s="414"/>
      <c r="GU60" s="414"/>
      <c r="GV60" s="414"/>
      <c r="GW60" s="414"/>
      <c r="GX60" s="414"/>
      <c r="GY60" s="414"/>
      <c r="GZ60" s="414"/>
      <c r="HA60" s="414"/>
      <c r="HB60" s="414"/>
      <c r="HC60" s="414"/>
      <c r="HD60" s="414"/>
      <c r="HE60" s="414"/>
      <c r="HF60" s="414"/>
      <c r="HG60" s="414"/>
      <c r="HH60" s="414"/>
      <c r="HI60" s="414"/>
      <c r="HJ60" s="414"/>
      <c r="HK60" s="414"/>
      <c r="HL60" s="414"/>
      <c r="HM60" s="414"/>
      <c r="HN60" s="414"/>
      <c r="HO60" s="414"/>
      <c r="HP60" s="414"/>
      <c r="HQ60" s="414"/>
      <c r="HR60" s="414"/>
      <c r="HS60" s="414"/>
      <c r="HT60" s="414"/>
      <c r="HU60" s="414"/>
      <c r="HV60" s="414"/>
      <c r="HW60" s="414"/>
      <c r="HX60" s="414"/>
      <c r="HY60" s="414"/>
      <c r="HZ60" s="414"/>
      <c r="IA60" s="414"/>
      <c r="IB60" s="414"/>
    </row>
    <row r="61" spans="1:236" s="422" customFormat="1" ht="18" customHeight="1">
      <c r="B61" s="415">
        <v>3</v>
      </c>
      <c r="C61" s="423" t="s">
        <v>223</v>
      </c>
      <c r="D61" s="424">
        <v>23026</v>
      </c>
      <c r="E61" s="425">
        <v>1015.9331351515679</v>
      </c>
      <c r="F61" s="426">
        <v>23018</v>
      </c>
      <c r="G61" s="427">
        <v>893.9565192458075</v>
      </c>
      <c r="H61" s="424">
        <v>216174</v>
      </c>
      <c r="I61" s="425">
        <v>1173.1946537048859</v>
      </c>
      <c r="J61" s="426">
        <v>215945</v>
      </c>
      <c r="K61" s="427">
        <v>1158.6797695246473</v>
      </c>
      <c r="L61" s="424">
        <v>81315</v>
      </c>
      <c r="M61" s="425">
        <v>769.7436431162763</v>
      </c>
      <c r="N61" s="426">
        <v>81183</v>
      </c>
      <c r="O61" s="427">
        <v>752.85991118830304</v>
      </c>
    </row>
    <row r="62" spans="1:236" s="422" customFormat="1" ht="18" customHeight="1">
      <c r="B62" s="415">
        <v>12</v>
      </c>
      <c r="C62" s="423" t="s">
        <v>211</v>
      </c>
      <c r="D62" s="424">
        <v>13309</v>
      </c>
      <c r="E62" s="425">
        <v>1079.4351904726125</v>
      </c>
      <c r="F62" s="426">
        <v>13308</v>
      </c>
      <c r="G62" s="427">
        <v>990.2886256387136</v>
      </c>
      <c r="H62" s="424">
        <v>87792</v>
      </c>
      <c r="I62" s="425">
        <v>1206.600826385092</v>
      </c>
      <c r="J62" s="426">
        <v>87677</v>
      </c>
      <c r="K62" s="427">
        <v>1193.0487877094336</v>
      </c>
      <c r="L62" s="424">
        <v>30311</v>
      </c>
      <c r="M62" s="425">
        <v>771.94900993038823</v>
      </c>
      <c r="N62" s="426">
        <v>30252</v>
      </c>
      <c r="O62" s="427">
        <v>752.47908435805914</v>
      </c>
    </row>
    <row r="63" spans="1:236" s="422" customFormat="1" ht="18" customHeight="1">
      <c r="B63" s="415">
        <v>46</v>
      </c>
      <c r="C63" s="423" t="s">
        <v>90</v>
      </c>
      <c r="D63" s="424">
        <v>57830</v>
      </c>
      <c r="E63" s="425">
        <v>1083.3793999654158</v>
      </c>
      <c r="F63" s="426">
        <v>57813</v>
      </c>
      <c r="G63" s="427">
        <v>984.94110857419616</v>
      </c>
      <c r="H63" s="424">
        <v>346294</v>
      </c>
      <c r="I63" s="425">
        <v>1327.5505930221141</v>
      </c>
      <c r="J63" s="426">
        <v>345596</v>
      </c>
      <c r="K63" s="427">
        <v>1312.8366943772498</v>
      </c>
      <c r="L63" s="424">
        <v>132694</v>
      </c>
      <c r="M63" s="425">
        <v>822.3092209142842</v>
      </c>
      <c r="N63" s="426">
        <v>132274</v>
      </c>
      <c r="O63" s="427">
        <v>803.6422646929858</v>
      </c>
    </row>
    <row r="64" spans="1:236" s="422" customFormat="1" ht="18" hidden="1" customHeight="1">
      <c r="B64" s="415"/>
      <c r="C64" s="423"/>
      <c r="D64" s="424"/>
      <c r="E64" s="425"/>
      <c r="F64" s="424"/>
      <c r="G64" s="425"/>
      <c r="H64" s="424"/>
      <c r="I64" s="425"/>
      <c r="J64" s="424"/>
      <c r="K64" s="425"/>
      <c r="L64" s="424"/>
      <c r="M64" s="425"/>
      <c r="N64" s="424"/>
      <c r="O64" s="425"/>
    </row>
    <row r="65" spans="1:236" s="421" customFormat="1" ht="18" customHeight="1">
      <c r="A65" s="414"/>
      <c r="B65" s="415"/>
      <c r="C65" s="416" t="s">
        <v>91</v>
      </c>
      <c r="D65" s="417">
        <v>27437</v>
      </c>
      <c r="E65" s="418">
        <v>951.99818602616904</v>
      </c>
      <c r="F65" s="419">
        <v>27434</v>
      </c>
      <c r="G65" s="420">
        <v>854.05228366260849</v>
      </c>
      <c r="H65" s="417">
        <v>136342</v>
      </c>
      <c r="I65" s="418">
        <v>1147.3274398204519</v>
      </c>
      <c r="J65" s="419">
        <v>136241</v>
      </c>
      <c r="K65" s="420">
        <v>1130.638712428711</v>
      </c>
      <c r="L65" s="417">
        <v>59542</v>
      </c>
      <c r="M65" s="418">
        <v>775.02108645997771</v>
      </c>
      <c r="N65" s="419">
        <v>59431</v>
      </c>
      <c r="O65" s="420">
        <v>758.58105483670124</v>
      </c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414"/>
      <c r="AC65" s="414"/>
      <c r="AD65" s="414"/>
      <c r="AE65" s="414"/>
      <c r="AF65" s="414"/>
      <c r="AG65" s="414"/>
      <c r="AH65" s="414"/>
      <c r="AI65" s="414"/>
      <c r="AJ65" s="414"/>
      <c r="AK65" s="414"/>
      <c r="AL65" s="414"/>
      <c r="AM65" s="414"/>
      <c r="AN65" s="414"/>
      <c r="AO65" s="414"/>
      <c r="AP65" s="414"/>
      <c r="AQ65" s="414"/>
      <c r="AR65" s="414"/>
      <c r="AS65" s="414"/>
      <c r="AT65" s="414"/>
      <c r="AU65" s="414"/>
      <c r="AV65" s="414"/>
      <c r="AW65" s="414"/>
      <c r="AX65" s="414"/>
      <c r="AY65" s="414"/>
      <c r="AZ65" s="414"/>
      <c r="BA65" s="414"/>
      <c r="BB65" s="414"/>
      <c r="BC65" s="414"/>
      <c r="BD65" s="414"/>
      <c r="BE65" s="414"/>
      <c r="BF65" s="414"/>
      <c r="BG65" s="414"/>
      <c r="BH65" s="414"/>
      <c r="BI65" s="414"/>
      <c r="BJ65" s="414"/>
      <c r="BK65" s="414"/>
      <c r="BL65" s="414"/>
      <c r="BM65" s="414"/>
      <c r="BN65" s="414"/>
      <c r="BO65" s="414"/>
      <c r="BP65" s="414"/>
      <c r="BQ65" s="414"/>
      <c r="BR65" s="414"/>
      <c r="BS65" s="414"/>
      <c r="BT65" s="414"/>
      <c r="BU65" s="414"/>
      <c r="BV65" s="414"/>
      <c r="BW65" s="414"/>
      <c r="BX65" s="414"/>
      <c r="BY65" s="414"/>
      <c r="BZ65" s="414"/>
      <c r="CA65" s="414"/>
      <c r="CB65" s="414"/>
      <c r="CC65" s="414"/>
      <c r="CD65" s="414"/>
      <c r="CE65" s="414"/>
      <c r="CF65" s="414"/>
      <c r="CG65" s="414"/>
      <c r="CH65" s="414"/>
      <c r="CI65" s="414"/>
      <c r="CJ65" s="414"/>
      <c r="CK65" s="414"/>
      <c r="CL65" s="414"/>
      <c r="CM65" s="414"/>
      <c r="CN65" s="414"/>
      <c r="CO65" s="414"/>
      <c r="CP65" s="414"/>
      <c r="CQ65" s="414"/>
      <c r="CR65" s="414"/>
      <c r="CS65" s="414"/>
      <c r="CT65" s="414"/>
      <c r="CU65" s="414"/>
      <c r="CV65" s="414"/>
      <c r="CW65" s="414"/>
      <c r="CX65" s="414"/>
      <c r="CY65" s="414"/>
      <c r="CZ65" s="414"/>
      <c r="DA65" s="414"/>
      <c r="DB65" s="414"/>
      <c r="DC65" s="414"/>
      <c r="DD65" s="414"/>
      <c r="DE65" s="414"/>
      <c r="DF65" s="414"/>
      <c r="DG65" s="414"/>
      <c r="DH65" s="414"/>
      <c r="DI65" s="414"/>
      <c r="DJ65" s="414"/>
      <c r="DK65" s="414"/>
      <c r="DL65" s="414"/>
      <c r="DM65" s="414"/>
      <c r="DN65" s="414"/>
      <c r="DO65" s="414"/>
      <c r="DP65" s="414"/>
      <c r="DQ65" s="414"/>
      <c r="DR65" s="414"/>
      <c r="DS65" s="414"/>
      <c r="DT65" s="414"/>
      <c r="DU65" s="414"/>
      <c r="DV65" s="414"/>
      <c r="DW65" s="414"/>
      <c r="DX65" s="414"/>
      <c r="DY65" s="414"/>
      <c r="DZ65" s="414"/>
      <c r="EA65" s="414"/>
      <c r="EB65" s="414"/>
      <c r="EC65" s="414"/>
      <c r="ED65" s="414"/>
      <c r="EE65" s="414"/>
      <c r="EF65" s="414"/>
      <c r="EG65" s="414"/>
      <c r="EH65" s="414"/>
      <c r="EI65" s="414"/>
      <c r="EJ65" s="414"/>
      <c r="EK65" s="414"/>
      <c r="EL65" s="414"/>
      <c r="EM65" s="414"/>
      <c r="EN65" s="414"/>
      <c r="EO65" s="414"/>
      <c r="EP65" s="414"/>
      <c r="EQ65" s="414"/>
      <c r="ER65" s="414"/>
      <c r="ES65" s="414"/>
      <c r="ET65" s="414"/>
      <c r="EU65" s="414"/>
      <c r="EV65" s="414"/>
      <c r="EW65" s="414"/>
      <c r="EX65" s="414"/>
      <c r="EY65" s="414"/>
      <c r="EZ65" s="414"/>
      <c r="FA65" s="414"/>
      <c r="FB65" s="414"/>
      <c r="FC65" s="414"/>
      <c r="FD65" s="414"/>
      <c r="FE65" s="414"/>
      <c r="FF65" s="414"/>
      <c r="FG65" s="414"/>
      <c r="FH65" s="414"/>
      <c r="FI65" s="414"/>
      <c r="FJ65" s="414"/>
      <c r="FK65" s="414"/>
      <c r="FL65" s="414"/>
      <c r="FM65" s="414"/>
      <c r="FN65" s="414"/>
      <c r="FO65" s="414"/>
      <c r="FP65" s="414"/>
      <c r="FQ65" s="414"/>
      <c r="FR65" s="414"/>
      <c r="FS65" s="414"/>
      <c r="FT65" s="414"/>
      <c r="FU65" s="414"/>
      <c r="FV65" s="414"/>
      <c r="FW65" s="414"/>
      <c r="FX65" s="414"/>
      <c r="FY65" s="414"/>
      <c r="FZ65" s="414"/>
      <c r="GA65" s="414"/>
      <c r="GB65" s="414"/>
      <c r="GC65" s="414"/>
      <c r="GD65" s="414"/>
      <c r="GE65" s="414"/>
      <c r="GF65" s="414"/>
      <c r="GG65" s="414"/>
      <c r="GH65" s="414"/>
      <c r="GI65" s="414"/>
      <c r="GJ65" s="414"/>
      <c r="GK65" s="414"/>
      <c r="GL65" s="414"/>
      <c r="GM65" s="414"/>
      <c r="GN65" s="414"/>
      <c r="GO65" s="414"/>
      <c r="GP65" s="414"/>
      <c r="GQ65" s="414"/>
      <c r="GR65" s="414"/>
      <c r="GS65" s="414"/>
      <c r="GT65" s="414"/>
      <c r="GU65" s="414"/>
      <c r="GV65" s="414"/>
      <c r="GW65" s="414"/>
      <c r="GX65" s="414"/>
      <c r="GY65" s="414"/>
      <c r="GZ65" s="414"/>
      <c r="HA65" s="414"/>
      <c r="HB65" s="414"/>
      <c r="HC65" s="414"/>
      <c r="HD65" s="414"/>
      <c r="HE65" s="414"/>
      <c r="HF65" s="414"/>
      <c r="HG65" s="414"/>
      <c r="HH65" s="414"/>
      <c r="HI65" s="414"/>
      <c r="HJ65" s="414"/>
      <c r="HK65" s="414"/>
      <c r="HL65" s="414"/>
      <c r="HM65" s="414"/>
      <c r="HN65" s="414"/>
      <c r="HO65" s="414"/>
      <c r="HP65" s="414"/>
      <c r="HQ65" s="414"/>
      <c r="HR65" s="414"/>
      <c r="HS65" s="414"/>
      <c r="HT65" s="414"/>
      <c r="HU65" s="414"/>
      <c r="HV65" s="414"/>
      <c r="HW65" s="414"/>
      <c r="HX65" s="414"/>
      <c r="HY65" s="414"/>
      <c r="HZ65" s="414"/>
      <c r="IA65" s="414"/>
      <c r="IB65" s="414"/>
    </row>
    <row r="66" spans="1:236" s="422" customFormat="1" ht="18" customHeight="1">
      <c r="B66" s="415">
        <v>6</v>
      </c>
      <c r="C66" s="423" t="s">
        <v>92</v>
      </c>
      <c r="D66" s="424">
        <v>17365</v>
      </c>
      <c r="E66" s="425">
        <v>945.59618830981856</v>
      </c>
      <c r="F66" s="426">
        <v>17362</v>
      </c>
      <c r="G66" s="427">
        <v>850.25082709365279</v>
      </c>
      <c r="H66" s="424">
        <v>77328</v>
      </c>
      <c r="I66" s="425">
        <v>1163.4493598696463</v>
      </c>
      <c r="J66" s="426">
        <v>77259</v>
      </c>
      <c r="K66" s="427">
        <v>1146.78798819555</v>
      </c>
      <c r="L66" s="424">
        <v>35486</v>
      </c>
      <c r="M66" s="425">
        <v>793.37064081609651</v>
      </c>
      <c r="N66" s="426">
        <v>35428</v>
      </c>
      <c r="O66" s="427">
        <v>776.58513294569264</v>
      </c>
    </row>
    <row r="67" spans="1:236" s="422" customFormat="1" ht="18" customHeight="1">
      <c r="B67" s="415">
        <v>10</v>
      </c>
      <c r="C67" s="423" t="s">
        <v>93</v>
      </c>
      <c r="D67" s="424">
        <v>10072</v>
      </c>
      <c r="E67" s="425">
        <v>963.03578435266081</v>
      </c>
      <c r="F67" s="426">
        <v>10072</v>
      </c>
      <c r="G67" s="427">
        <v>860.60519162033358</v>
      </c>
      <c r="H67" s="424">
        <v>59014</v>
      </c>
      <c r="I67" s="425">
        <v>1126.2023536787881</v>
      </c>
      <c r="J67" s="426">
        <v>58982</v>
      </c>
      <c r="K67" s="427">
        <v>1109.4851927706757</v>
      </c>
      <c r="L67" s="424">
        <v>24056</v>
      </c>
      <c r="M67" s="425">
        <v>747.95290031592958</v>
      </c>
      <c r="N67" s="426">
        <v>24003</v>
      </c>
      <c r="O67" s="427">
        <v>732.00735658042754</v>
      </c>
    </row>
    <row r="68" spans="1:236" s="422" customFormat="1" ht="18" hidden="1" customHeight="1">
      <c r="B68" s="415"/>
      <c r="C68" s="423"/>
      <c r="D68" s="424"/>
      <c r="E68" s="425"/>
      <c r="F68" s="424"/>
      <c r="G68" s="425"/>
      <c r="H68" s="424"/>
      <c r="I68" s="425"/>
      <c r="J68" s="424"/>
      <c r="K68" s="425"/>
      <c r="L68" s="424"/>
      <c r="M68" s="425"/>
      <c r="N68" s="424"/>
      <c r="O68" s="425"/>
    </row>
    <row r="69" spans="1:236" s="421" customFormat="1" ht="18" customHeight="1">
      <c r="A69" s="414"/>
      <c r="B69" s="415"/>
      <c r="C69" s="416" t="s">
        <v>94</v>
      </c>
      <c r="D69" s="417">
        <v>72359</v>
      </c>
      <c r="E69" s="418">
        <v>1018.4306123633553</v>
      </c>
      <c r="F69" s="419">
        <v>72322</v>
      </c>
      <c r="G69" s="420">
        <v>873.55623973341494</v>
      </c>
      <c r="H69" s="417">
        <v>484660</v>
      </c>
      <c r="I69" s="418">
        <v>1168.5444409276608</v>
      </c>
      <c r="J69" s="419">
        <v>484369</v>
      </c>
      <c r="K69" s="420">
        <v>1151.6450864733297</v>
      </c>
      <c r="L69" s="417">
        <v>184237</v>
      </c>
      <c r="M69" s="418">
        <v>721.04964350266243</v>
      </c>
      <c r="N69" s="419">
        <v>183774</v>
      </c>
      <c r="O69" s="420">
        <v>699.21603610956913</v>
      </c>
      <c r="P69" s="414"/>
      <c r="Q69" s="414"/>
      <c r="R69" s="414"/>
      <c r="S69" s="414"/>
      <c r="T69" s="414"/>
      <c r="U69" s="414"/>
      <c r="V69" s="414"/>
      <c r="W69" s="414"/>
      <c r="X69" s="414"/>
      <c r="Y69" s="414"/>
      <c r="Z69" s="414"/>
      <c r="AA69" s="414"/>
      <c r="AB69" s="414"/>
      <c r="AC69" s="414"/>
      <c r="AD69" s="414"/>
      <c r="AE69" s="414"/>
      <c r="AF69" s="414"/>
      <c r="AG69" s="414"/>
      <c r="AH69" s="414"/>
      <c r="AI69" s="414"/>
      <c r="AJ69" s="414"/>
      <c r="AK69" s="414"/>
      <c r="AL69" s="414"/>
      <c r="AM69" s="414"/>
      <c r="AN69" s="414"/>
      <c r="AO69" s="414"/>
      <c r="AP69" s="414"/>
      <c r="AQ69" s="414"/>
      <c r="AR69" s="414"/>
      <c r="AS69" s="414"/>
      <c r="AT69" s="414"/>
      <c r="AU69" s="414"/>
      <c r="AV69" s="414"/>
      <c r="AW69" s="414"/>
      <c r="AX69" s="414"/>
      <c r="AY69" s="414"/>
      <c r="AZ69" s="414"/>
      <c r="BA69" s="414"/>
      <c r="BB69" s="414"/>
      <c r="BC69" s="414"/>
      <c r="BD69" s="414"/>
      <c r="BE69" s="414"/>
      <c r="BF69" s="414"/>
      <c r="BG69" s="414"/>
      <c r="BH69" s="414"/>
      <c r="BI69" s="414"/>
      <c r="BJ69" s="414"/>
      <c r="BK69" s="414"/>
      <c r="BL69" s="414"/>
      <c r="BM69" s="414"/>
      <c r="BN69" s="414"/>
      <c r="BO69" s="414"/>
      <c r="BP69" s="414"/>
      <c r="BQ69" s="414"/>
      <c r="BR69" s="414"/>
      <c r="BS69" s="414"/>
      <c r="BT69" s="414"/>
      <c r="BU69" s="414"/>
      <c r="BV69" s="414"/>
      <c r="BW69" s="414"/>
      <c r="BX69" s="414"/>
      <c r="BY69" s="414"/>
      <c r="BZ69" s="414"/>
      <c r="CA69" s="414"/>
      <c r="CB69" s="414"/>
      <c r="CC69" s="414"/>
      <c r="CD69" s="414"/>
      <c r="CE69" s="414"/>
      <c r="CF69" s="414"/>
      <c r="CG69" s="414"/>
      <c r="CH69" s="414"/>
      <c r="CI69" s="414"/>
      <c r="CJ69" s="414"/>
      <c r="CK69" s="414"/>
      <c r="CL69" s="414"/>
      <c r="CM69" s="414"/>
      <c r="CN69" s="414"/>
      <c r="CO69" s="414"/>
      <c r="CP69" s="414"/>
      <c r="CQ69" s="414"/>
      <c r="CR69" s="414"/>
      <c r="CS69" s="414"/>
      <c r="CT69" s="414"/>
      <c r="CU69" s="414"/>
      <c r="CV69" s="414"/>
      <c r="CW69" s="414"/>
      <c r="CX69" s="414"/>
      <c r="CY69" s="414"/>
      <c r="CZ69" s="414"/>
      <c r="DA69" s="414"/>
      <c r="DB69" s="414"/>
      <c r="DC69" s="414"/>
      <c r="DD69" s="414"/>
      <c r="DE69" s="414"/>
      <c r="DF69" s="414"/>
      <c r="DG69" s="414"/>
      <c r="DH69" s="414"/>
      <c r="DI69" s="414"/>
      <c r="DJ69" s="414"/>
      <c r="DK69" s="414"/>
      <c r="DL69" s="414"/>
      <c r="DM69" s="414"/>
      <c r="DN69" s="414"/>
      <c r="DO69" s="414"/>
      <c r="DP69" s="414"/>
      <c r="DQ69" s="414"/>
      <c r="DR69" s="414"/>
      <c r="DS69" s="414"/>
      <c r="DT69" s="414"/>
      <c r="DU69" s="414"/>
      <c r="DV69" s="414"/>
      <c r="DW69" s="414"/>
      <c r="DX69" s="414"/>
      <c r="DY69" s="414"/>
      <c r="DZ69" s="414"/>
      <c r="EA69" s="414"/>
      <c r="EB69" s="414"/>
      <c r="EC69" s="414"/>
      <c r="ED69" s="414"/>
      <c r="EE69" s="414"/>
      <c r="EF69" s="414"/>
      <c r="EG69" s="414"/>
      <c r="EH69" s="414"/>
      <c r="EI69" s="414"/>
      <c r="EJ69" s="414"/>
      <c r="EK69" s="414"/>
      <c r="EL69" s="414"/>
      <c r="EM69" s="414"/>
      <c r="EN69" s="414"/>
      <c r="EO69" s="414"/>
      <c r="EP69" s="414"/>
      <c r="EQ69" s="414"/>
      <c r="ER69" s="414"/>
      <c r="ES69" s="414"/>
      <c r="ET69" s="414"/>
      <c r="EU69" s="414"/>
      <c r="EV69" s="414"/>
      <c r="EW69" s="414"/>
      <c r="EX69" s="414"/>
      <c r="EY69" s="414"/>
      <c r="EZ69" s="414"/>
      <c r="FA69" s="414"/>
      <c r="FB69" s="414"/>
      <c r="FC69" s="414"/>
      <c r="FD69" s="414"/>
      <c r="FE69" s="414"/>
      <c r="FF69" s="414"/>
      <c r="FG69" s="414"/>
      <c r="FH69" s="414"/>
      <c r="FI69" s="414"/>
      <c r="FJ69" s="414"/>
      <c r="FK69" s="414"/>
      <c r="FL69" s="414"/>
      <c r="FM69" s="414"/>
      <c r="FN69" s="414"/>
      <c r="FO69" s="414"/>
      <c r="FP69" s="414"/>
      <c r="FQ69" s="414"/>
      <c r="FR69" s="414"/>
      <c r="FS69" s="414"/>
      <c r="FT69" s="414"/>
      <c r="FU69" s="414"/>
      <c r="FV69" s="414"/>
      <c r="FW69" s="414"/>
      <c r="FX69" s="414"/>
      <c r="FY69" s="414"/>
      <c r="FZ69" s="414"/>
      <c r="GA69" s="414"/>
      <c r="GB69" s="414"/>
      <c r="GC69" s="414"/>
      <c r="GD69" s="414"/>
      <c r="GE69" s="414"/>
      <c r="GF69" s="414"/>
      <c r="GG69" s="414"/>
      <c r="GH69" s="414"/>
      <c r="GI69" s="414"/>
      <c r="GJ69" s="414"/>
      <c r="GK69" s="414"/>
      <c r="GL69" s="414"/>
      <c r="GM69" s="414"/>
      <c r="GN69" s="414"/>
      <c r="GO69" s="414"/>
      <c r="GP69" s="414"/>
      <c r="GQ69" s="414"/>
      <c r="GR69" s="414"/>
      <c r="GS69" s="414"/>
      <c r="GT69" s="414"/>
      <c r="GU69" s="414"/>
      <c r="GV69" s="414"/>
      <c r="GW69" s="414"/>
      <c r="GX69" s="414"/>
      <c r="GY69" s="414"/>
      <c r="GZ69" s="414"/>
      <c r="HA69" s="414"/>
      <c r="HB69" s="414"/>
      <c r="HC69" s="414"/>
      <c r="HD69" s="414"/>
      <c r="HE69" s="414"/>
      <c r="HF69" s="414"/>
      <c r="HG69" s="414"/>
      <c r="HH69" s="414"/>
      <c r="HI69" s="414"/>
      <c r="HJ69" s="414"/>
      <c r="HK69" s="414"/>
      <c r="HL69" s="414"/>
      <c r="HM69" s="414"/>
      <c r="HN69" s="414"/>
      <c r="HO69" s="414"/>
      <c r="HP69" s="414"/>
      <c r="HQ69" s="414"/>
      <c r="HR69" s="414"/>
      <c r="HS69" s="414"/>
      <c r="HT69" s="414"/>
      <c r="HU69" s="414"/>
      <c r="HV69" s="414"/>
      <c r="HW69" s="414"/>
      <c r="HX69" s="414"/>
      <c r="HY69" s="414"/>
      <c r="HZ69" s="414"/>
      <c r="IA69" s="414"/>
      <c r="IB69" s="414"/>
    </row>
    <row r="70" spans="1:236" s="422" customFormat="1" ht="18" customHeight="1">
      <c r="B70" s="415">
        <v>15</v>
      </c>
      <c r="C70" s="423" t="s">
        <v>203</v>
      </c>
      <c r="D70" s="424">
        <v>27477</v>
      </c>
      <c r="E70" s="425">
        <v>1019.2216570222367</v>
      </c>
      <c r="F70" s="426">
        <v>27466</v>
      </c>
      <c r="G70" s="427">
        <v>883.55868346319107</v>
      </c>
      <c r="H70" s="424">
        <v>191041</v>
      </c>
      <c r="I70" s="425">
        <v>1230.8651627661081</v>
      </c>
      <c r="J70" s="426">
        <v>190940</v>
      </c>
      <c r="K70" s="427">
        <v>1214.0271929925632</v>
      </c>
      <c r="L70" s="424">
        <v>74075</v>
      </c>
      <c r="M70" s="425">
        <v>763.54928774890311</v>
      </c>
      <c r="N70" s="426">
        <v>73867</v>
      </c>
      <c r="O70" s="427">
        <v>740.16800127255749</v>
      </c>
    </row>
    <row r="71" spans="1:236" s="422" customFormat="1" ht="18" customHeight="1">
      <c r="B71" s="415">
        <v>27</v>
      </c>
      <c r="C71" s="423" t="s">
        <v>95</v>
      </c>
      <c r="D71" s="424">
        <v>10661</v>
      </c>
      <c r="E71" s="425">
        <v>1000.1525616733891</v>
      </c>
      <c r="F71" s="426">
        <v>10659</v>
      </c>
      <c r="G71" s="427">
        <v>855.43526034337174</v>
      </c>
      <c r="H71" s="424">
        <v>71360</v>
      </c>
      <c r="I71" s="425">
        <v>1046.0892309417043</v>
      </c>
      <c r="J71" s="426">
        <v>71328</v>
      </c>
      <c r="K71" s="427">
        <v>1030.1055452276805</v>
      </c>
      <c r="L71" s="424">
        <v>27228</v>
      </c>
      <c r="M71" s="425">
        <v>626.35513184956665</v>
      </c>
      <c r="N71" s="426">
        <v>27172</v>
      </c>
      <c r="O71" s="427">
        <v>607.47517297217723</v>
      </c>
    </row>
    <row r="72" spans="1:236" s="422" customFormat="1" ht="18" customHeight="1">
      <c r="B72" s="415">
        <v>32</v>
      </c>
      <c r="C72" s="423" t="s">
        <v>210</v>
      </c>
      <c r="D72" s="424">
        <v>11355</v>
      </c>
      <c r="E72" s="425">
        <v>1036.7074522236901</v>
      </c>
      <c r="F72" s="426">
        <v>11344</v>
      </c>
      <c r="G72" s="427">
        <v>875.06779971791252</v>
      </c>
      <c r="H72" s="424">
        <v>66787</v>
      </c>
      <c r="I72" s="425">
        <v>981.22438782996687</v>
      </c>
      <c r="J72" s="426">
        <v>66761</v>
      </c>
      <c r="K72" s="427">
        <v>964.454919488923</v>
      </c>
      <c r="L72" s="424">
        <v>24642</v>
      </c>
      <c r="M72" s="425">
        <v>627.17869044720396</v>
      </c>
      <c r="N72" s="426">
        <v>24606</v>
      </c>
      <c r="O72" s="427">
        <v>609.48428879135156</v>
      </c>
    </row>
    <row r="73" spans="1:236" s="422" customFormat="1" ht="18" customHeight="1">
      <c r="B73" s="415">
        <v>36</v>
      </c>
      <c r="C73" s="423" t="s">
        <v>96</v>
      </c>
      <c r="D73" s="424">
        <v>22866</v>
      </c>
      <c r="E73" s="425">
        <v>1016.9259000262399</v>
      </c>
      <c r="F73" s="426">
        <v>22853</v>
      </c>
      <c r="G73" s="427">
        <v>869.23633702358563</v>
      </c>
      <c r="H73" s="424">
        <v>155472</v>
      </c>
      <c r="I73" s="425">
        <v>1228.6397323633835</v>
      </c>
      <c r="J73" s="426">
        <v>155340</v>
      </c>
      <c r="K73" s="427">
        <v>1211.223660679799</v>
      </c>
      <c r="L73" s="424">
        <v>58292</v>
      </c>
      <c r="M73" s="425">
        <v>750.95681843134571</v>
      </c>
      <c r="N73" s="426">
        <v>58129</v>
      </c>
      <c r="O73" s="427">
        <v>728.04370039051082</v>
      </c>
    </row>
    <row r="74" spans="1:236" s="422" customFormat="1" ht="18" hidden="1" customHeight="1">
      <c r="B74" s="415"/>
      <c r="C74" s="423"/>
      <c r="D74" s="424"/>
      <c r="E74" s="425"/>
      <c r="F74" s="424"/>
      <c r="G74" s="425"/>
      <c r="H74" s="424"/>
      <c r="I74" s="425"/>
      <c r="J74" s="424"/>
      <c r="K74" s="425"/>
      <c r="L74" s="424"/>
      <c r="M74" s="425"/>
      <c r="N74" s="424"/>
      <c r="O74" s="425"/>
    </row>
    <row r="75" spans="1:236" s="421" customFormat="1" ht="18" customHeight="1">
      <c r="A75" s="414"/>
      <c r="B75" s="415">
        <v>28</v>
      </c>
      <c r="C75" s="416" t="s">
        <v>97</v>
      </c>
      <c r="D75" s="417">
        <v>86249</v>
      </c>
      <c r="E75" s="418">
        <v>1208.5442762234925</v>
      </c>
      <c r="F75" s="419">
        <v>86223</v>
      </c>
      <c r="G75" s="420">
        <v>1114.7521632279093</v>
      </c>
      <c r="H75" s="417">
        <v>826848</v>
      </c>
      <c r="I75" s="418">
        <v>1590.9739895361663</v>
      </c>
      <c r="J75" s="419">
        <v>823338</v>
      </c>
      <c r="K75" s="420">
        <v>1579.3609604682404</v>
      </c>
      <c r="L75" s="417">
        <v>272464</v>
      </c>
      <c r="M75" s="418">
        <v>974.61077492806419</v>
      </c>
      <c r="N75" s="419">
        <v>271272</v>
      </c>
      <c r="O75" s="420">
        <v>955.99299592291129</v>
      </c>
      <c r="P75" s="414"/>
      <c r="Q75" s="414"/>
      <c r="R75" s="414"/>
      <c r="S75" s="414"/>
      <c r="T75" s="414"/>
      <c r="U75" s="414"/>
      <c r="V75" s="414"/>
      <c r="W75" s="414"/>
      <c r="X75" s="414"/>
      <c r="Y75" s="414"/>
      <c r="Z75" s="414"/>
      <c r="AA75" s="414"/>
      <c r="AB75" s="414"/>
      <c r="AC75" s="414"/>
      <c r="AD75" s="414"/>
      <c r="AE75" s="414"/>
      <c r="AF75" s="414"/>
      <c r="AG75" s="414"/>
      <c r="AH75" s="414"/>
      <c r="AI75" s="414"/>
      <c r="AJ75" s="414"/>
      <c r="AK75" s="414"/>
      <c r="AL75" s="414"/>
      <c r="AM75" s="414"/>
      <c r="AN75" s="414"/>
      <c r="AO75" s="414"/>
      <c r="AP75" s="414"/>
      <c r="AQ75" s="414"/>
      <c r="AR75" s="414"/>
      <c r="AS75" s="414"/>
      <c r="AT75" s="414"/>
      <c r="AU75" s="414"/>
      <c r="AV75" s="414"/>
      <c r="AW75" s="414"/>
      <c r="AX75" s="414"/>
      <c r="AY75" s="414"/>
      <c r="AZ75" s="414"/>
      <c r="BA75" s="414"/>
      <c r="BB75" s="414"/>
      <c r="BC75" s="414"/>
      <c r="BD75" s="414"/>
      <c r="BE75" s="414"/>
      <c r="BF75" s="414"/>
      <c r="BG75" s="414"/>
      <c r="BH75" s="414"/>
      <c r="BI75" s="414"/>
      <c r="BJ75" s="414"/>
      <c r="BK75" s="414"/>
      <c r="BL75" s="414"/>
      <c r="BM75" s="414"/>
      <c r="BN75" s="414"/>
      <c r="BO75" s="414"/>
      <c r="BP75" s="414"/>
      <c r="BQ75" s="414"/>
      <c r="BR75" s="414"/>
      <c r="BS75" s="414"/>
      <c r="BT75" s="414"/>
      <c r="BU75" s="414"/>
      <c r="BV75" s="414"/>
      <c r="BW75" s="414"/>
      <c r="BX75" s="414"/>
      <c r="BY75" s="414"/>
      <c r="BZ75" s="414"/>
      <c r="CA75" s="414"/>
      <c r="CB75" s="414"/>
      <c r="CC75" s="414"/>
      <c r="CD75" s="414"/>
      <c r="CE75" s="414"/>
      <c r="CF75" s="414"/>
      <c r="CG75" s="414"/>
      <c r="CH75" s="414"/>
      <c r="CI75" s="414"/>
      <c r="CJ75" s="414"/>
      <c r="CK75" s="414"/>
      <c r="CL75" s="414"/>
      <c r="CM75" s="414"/>
      <c r="CN75" s="414"/>
      <c r="CO75" s="414"/>
      <c r="CP75" s="414"/>
      <c r="CQ75" s="414"/>
      <c r="CR75" s="414"/>
      <c r="CS75" s="414"/>
      <c r="CT75" s="414"/>
      <c r="CU75" s="414"/>
      <c r="CV75" s="414"/>
      <c r="CW75" s="414"/>
      <c r="CX75" s="414"/>
      <c r="CY75" s="414"/>
      <c r="CZ75" s="414"/>
      <c r="DA75" s="414"/>
      <c r="DB75" s="414"/>
      <c r="DC75" s="414"/>
      <c r="DD75" s="414"/>
      <c r="DE75" s="414"/>
      <c r="DF75" s="414"/>
      <c r="DG75" s="414"/>
      <c r="DH75" s="414"/>
      <c r="DI75" s="414"/>
      <c r="DJ75" s="414"/>
      <c r="DK75" s="414"/>
      <c r="DL75" s="414"/>
      <c r="DM75" s="414"/>
      <c r="DN75" s="414"/>
      <c r="DO75" s="414"/>
      <c r="DP75" s="414"/>
      <c r="DQ75" s="414"/>
      <c r="DR75" s="414"/>
      <c r="DS75" s="414"/>
      <c r="DT75" s="414"/>
      <c r="DU75" s="414"/>
      <c r="DV75" s="414"/>
      <c r="DW75" s="414"/>
      <c r="DX75" s="414"/>
      <c r="DY75" s="414"/>
      <c r="DZ75" s="414"/>
      <c r="EA75" s="414"/>
      <c r="EB75" s="414"/>
      <c r="EC75" s="414"/>
      <c r="ED75" s="414"/>
      <c r="EE75" s="414"/>
      <c r="EF75" s="414"/>
      <c r="EG75" s="414"/>
      <c r="EH75" s="414"/>
      <c r="EI75" s="414"/>
      <c r="EJ75" s="414"/>
      <c r="EK75" s="414"/>
      <c r="EL75" s="414"/>
      <c r="EM75" s="414"/>
      <c r="EN75" s="414"/>
      <c r="EO75" s="414"/>
      <c r="EP75" s="414"/>
      <c r="EQ75" s="414"/>
      <c r="ER75" s="414"/>
      <c r="ES75" s="414"/>
      <c r="ET75" s="414"/>
      <c r="EU75" s="414"/>
      <c r="EV75" s="414"/>
      <c r="EW75" s="414"/>
      <c r="EX75" s="414"/>
      <c r="EY75" s="414"/>
      <c r="EZ75" s="414"/>
      <c r="FA75" s="414"/>
      <c r="FB75" s="414"/>
      <c r="FC75" s="414"/>
      <c r="FD75" s="414"/>
      <c r="FE75" s="414"/>
      <c r="FF75" s="414"/>
      <c r="FG75" s="414"/>
      <c r="FH75" s="414"/>
      <c r="FI75" s="414"/>
      <c r="FJ75" s="414"/>
      <c r="FK75" s="414"/>
      <c r="FL75" s="414"/>
      <c r="FM75" s="414"/>
      <c r="FN75" s="414"/>
      <c r="FO75" s="414"/>
      <c r="FP75" s="414"/>
      <c r="FQ75" s="414"/>
      <c r="FR75" s="414"/>
      <c r="FS75" s="414"/>
      <c r="FT75" s="414"/>
      <c r="FU75" s="414"/>
      <c r="FV75" s="414"/>
      <c r="FW75" s="414"/>
      <c r="FX75" s="414"/>
      <c r="FY75" s="414"/>
      <c r="FZ75" s="414"/>
      <c r="GA75" s="414"/>
      <c r="GB75" s="414"/>
      <c r="GC75" s="414"/>
      <c r="GD75" s="414"/>
      <c r="GE75" s="414"/>
      <c r="GF75" s="414"/>
      <c r="GG75" s="414"/>
      <c r="GH75" s="414"/>
      <c r="GI75" s="414"/>
      <c r="GJ75" s="414"/>
      <c r="GK75" s="414"/>
      <c r="GL75" s="414"/>
      <c r="GM75" s="414"/>
      <c r="GN75" s="414"/>
      <c r="GO75" s="414"/>
      <c r="GP75" s="414"/>
      <c r="GQ75" s="414"/>
      <c r="GR75" s="414"/>
      <c r="GS75" s="414"/>
      <c r="GT75" s="414"/>
      <c r="GU75" s="414"/>
      <c r="GV75" s="414"/>
      <c r="GW75" s="414"/>
      <c r="GX75" s="414"/>
      <c r="GY75" s="414"/>
      <c r="GZ75" s="414"/>
      <c r="HA75" s="414"/>
      <c r="HB75" s="414"/>
      <c r="HC75" s="414"/>
      <c r="HD75" s="414"/>
      <c r="HE75" s="414"/>
      <c r="HF75" s="414"/>
      <c r="HG75" s="414"/>
      <c r="HH75" s="414"/>
      <c r="HI75" s="414"/>
      <c r="HJ75" s="414"/>
      <c r="HK75" s="414"/>
      <c r="HL75" s="414"/>
      <c r="HM75" s="414"/>
      <c r="HN75" s="414"/>
      <c r="HO75" s="414"/>
      <c r="HP75" s="414"/>
      <c r="HQ75" s="414"/>
      <c r="HR75" s="414"/>
      <c r="HS75" s="414"/>
      <c r="HT75" s="414"/>
      <c r="HU75" s="414"/>
      <c r="HV75" s="414"/>
      <c r="HW75" s="414"/>
      <c r="HX75" s="414"/>
      <c r="HY75" s="414"/>
      <c r="HZ75" s="414"/>
      <c r="IA75" s="414"/>
      <c r="IB75" s="414"/>
    </row>
    <row r="76" spans="1:236" s="421" customFormat="1" ht="18" hidden="1" customHeight="1">
      <c r="A76" s="414"/>
      <c r="B76" s="415"/>
      <c r="C76" s="416"/>
      <c r="D76" s="417"/>
      <c r="E76" s="418"/>
      <c r="F76" s="419"/>
      <c r="G76" s="420"/>
      <c r="H76" s="417"/>
      <c r="I76" s="418"/>
      <c r="J76" s="419"/>
      <c r="K76" s="420"/>
      <c r="L76" s="417"/>
      <c r="M76" s="418"/>
      <c r="N76" s="419"/>
      <c r="O76" s="420"/>
      <c r="P76" s="414"/>
      <c r="Q76" s="414"/>
      <c r="R76" s="414"/>
      <c r="S76" s="414"/>
      <c r="T76" s="414"/>
      <c r="U76" s="414"/>
      <c r="V76" s="414"/>
      <c r="W76" s="414"/>
      <c r="X76" s="414"/>
      <c r="Y76" s="414"/>
      <c r="Z76" s="414"/>
      <c r="AA76" s="414"/>
      <c r="AB76" s="414"/>
      <c r="AC76" s="414"/>
      <c r="AD76" s="414"/>
      <c r="AE76" s="414"/>
      <c r="AF76" s="414"/>
      <c r="AG76" s="414"/>
      <c r="AH76" s="414"/>
      <c r="AI76" s="414"/>
      <c r="AJ76" s="414"/>
      <c r="AK76" s="414"/>
      <c r="AL76" s="414"/>
      <c r="AM76" s="414"/>
      <c r="AN76" s="414"/>
      <c r="AO76" s="414"/>
      <c r="AP76" s="414"/>
      <c r="AQ76" s="414"/>
      <c r="AR76" s="414"/>
      <c r="AS76" s="414"/>
      <c r="AT76" s="414"/>
      <c r="AU76" s="414"/>
      <c r="AV76" s="414"/>
      <c r="AW76" s="414"/>
      <c r="AX76" s="414"/>
      <c r="AY76" s="414"/>
      <c r="AZ76" s="414"/>
      <c r="BA76" s="414"/>
      <c r="BB76" s="414"/>
      <c r="BC76" s="414"/>
      <c r="BD76" s="414"/>
      <c r="BE76" s="414"/>
      <c r="BF76" s="414"/>
      <c r="BG76" s="414"/>
      <c r="BH76" s="414"/>
      <c r="BI76" s="414"/>
      <c r="BJ76" s="414"/>
      <c r="BK76" s="414"/>
      <c r="BL76" s="414"/>
      <c r="BM76" s="414"/>
      <c r="BN76" s="414"/>
      <c r="BO76" s="414"/>
      <c r="BP76" s="414"/>
      <c r="BQ76" s="414"/>
      <c r="BR76" s="414"/>
      <c r="BS76" s="414"/>
      <c r="BT76" s="414"/>
      <c r="BU76" s="414"/>
      <c r="BV76" s="414"/>
      <c r="BW76" s="414"/>
      <c r="BX76" s="414"/>
      <c r="BY76" s="414"/>
      <c r="BZ76" s="414"/>
      <c r="CA76" s="414"/>
      <c r="CB76" s="414"/>
      <c r="CC76" s="414"/>
      <c r="CD76" s="414"/>
      <c r="CE76" s="414"/>
      <c r="CF76" s="414"/>
      <c r="CG76" s="414"/>
      <c r="CH76" s="414"/>
      <c r="CI76" s="414"/>
      <c r="CJ76" s="414"/>
      <c r="CK76" s="414"/>
      <c r="CL76" s="414"/>
      <c r="CM76" s="414"/>
      <c r="CN76" s="414"/>
      <c r="CO76" s="414"/>
      <c r="CP76" s="414"/>
      <c r="CQ76" s="414"/>
      <c r="CR76" s="414"/>
      <c r="CS76" s="414"/>
      <c r="CT76" s="414"/>
      <c r="CU76" s="414"/>
      <c r="CV76" s="414"/>
      <c r="CW76" s="414"/>
      <c r="CX76" s="414"/>
      <c r="CY76" s="414"/>
      <c r="CZ76" s="414"/>
      <c r="DA76" s="414"/>
      <c r="DB76" s="414"/>
      <c r="DC76" s="414"/>
      <c r="DD76" s="414"/>
      <c r="DE76" s="414"/>
      <c r="DF76" s="414"/>
      <c r="DG76" s="414"/>
      <c r="DH76" s="414"/>
      <c r="DI76" s="414"/>
      <c r="DJ76" s="414"/>
      <c r="DK76" s="414"/>
      <c r="DL76" s="414"/>
      <c r="DM76" s="414"/>
      <c r="DN76" s="414"/>
      <c r="DO76" s="414"/>
      <c r="DP76" s="414"/>
      <c r="DQ76" s="414"/>
      <c r="DR76" s="414"/>
      <c r="DS76" s="414"/>
      <c r="DT76" s="414"/>
      <c r="DU76" s="414"/>
      <c r="DV76" s="414"/>
      <c r="DW76" s="414"/>
      <c r="DX76" s="414"/>
      <c r="DY76" s="414"/>
      <c r="DZ76" s="414"/>
      <c r="EA76" s="414"/>
      <c r="EB76" s="414"/>
      <c r="EC76" s="414"/>
      <c r="ED76" s="414"/>
      <c r="EE76" s="414"/>
      <c r="EF76" s="414"/>
      <c r="EG76" s="414"/>
      <c r="EH76" s="414"/>
      <c r="EI76" s="414"/>
      <c r="EJ76" s="414"/>
      <c r="EK76" s="414"/>
      <c r="EL76" s="414"/>
      <c r="EM76" s="414"/>
      <c r="EN76" s="414"/>
      <c r="EO76" s="414"/>
      <c r="EP76" s="414"/>
      <c r="EQ76" s="414"/>
      <c r="ER76" s="414"/>
      <c r="ES76" s="414"/>
      <c r="ET76" s="414"/>
      <c r="EU76" s="414"/>
      <c r="EV76" s="414"/>
      <c r="EW76" s="414"/>
      <c r="EX76" s="414"/>
      <c r="EY76" s="414"/>
      <c r="EZ76" s="414"/>
      <c r="FA76" s="414"/>
      <c r="FB76" s="414"/>
      <c r="FC76" s="414"/>
      <c r="FD76" s="414"/>
      <c r="FE76" s="414"/>
      <c r="FF76" s="414"/>
      <c r="FG76" s="414"/>
      <c r="FH76" s="414"/>
      <c r="FI76" s="414"/>
      <c r="FJ76" s="414"/>
      <c r="FK76" s="414"/>
      <c r="FL76" s="414"/>
      <c r="FM76" s="414"/>
      <c r="FN76" s="414"/>
      <c r="FO76" s="414"/>
      <c r="FP76" s="414"/>
      <c r="FQ76" s="414"/>
      <c r="FR76" s="414"/>
      <c r="FS76" s="414"/>
      <c r="FT76" s="414"/>
      <c r="FU76" s="414"/>
      <c r="FV76" s="414"/>
      <c r="FW76" s="414"/>
      <c r="FX76" s="414"/>
      <c r="FY76" s="414"/>
      <c r="FZ76" s="414"/>
      <c r="GA76" s="414"/>
      <c r="GB76" s="414"/>
      <c r="GC76" s="414"/>
      <c r="GD76" s="414"/>
      <c r="GE76" s="414"/>
      <c r="GF76" s="414"/>
      <c r="GG76" s="414"/>
      <c r="GH76" s="414"/>
      <c r="GI76" s="414"/>
      <c r="GJ76" s="414"/>
      <c r="GK76" s="414"/>
      <c r="GL76" s="414"/>
      <c r="GM76" s="414"/>
      <c r="GN76" s="414"/>
      <c r="GO76" s="414"/>
      <c r="GP76" s="414"/>
      <c r="GQ76" s="414"/>
      <c r="GR76" s="414"/>
      <c r="GS76" s="414"/>
      <c r="GT76" s="414"/>
      <c r="GU76" s="414"/>
      <c r="GV76" s="414"/>
      <c r="GW76" s="414"/>
      <c r="GX76" s="414"/>
      <c r="GY76" s="414"/>
      <c r="GZ76" s="414"/>
      <c r="HA76" s="414"/>
      <c r="HB76" s="414"/>
      <c r="HC76" s="414"/>
      <c r="HD76" s="414"/>
      <c r="HE76" s="414"/>
      <c r="HF76" s="414"/>
      <c r="HG76" s="414"/>
      <c r="HH76" s="414"/>
      <c r="HI76" s="414"/>
      <c r="HJ76" s="414"/>
      <c r="HK76" s="414"/>
      <c r="HL76" s="414"/>
      <c r="HM76" s="414"/>
      <c r="HN76" s="414"/>
      <c r="HO76" s="414"/>
      <c r="HP76" s="414"/>
      <c r="HQ76" s="414"/>
      <c r="HR76" s="414"/>
      <c r="HS76" s="414"/>
      <c r="HT76" s="414"/>
      <c r="HU76" s="414"/>
      <c r="HV76" s="414"/>
      <c r="HW76" s="414"/>
      <c r="HX76" s="414"/>
      <c r="HY76" s="414"/>
      <c r="HZ76" s="414"/>
      <c r="IA76" s="414"/>
      <c r="IB76" s="414"/>
    </row>
    <row r="77" spans="1:236" s="421" customFormat="1" ht="18" customHeight="1">
      <c r="A77" s="414"/>
      <c r="B77" s="415">
        <v>30</v>
      </c>
      <c r="C77" s="416" t="s">
        <v>98</v>
      </c>
      <c r="D77" s="417">
        <v>29557</v>
      </c>
      <c r="E77" s="418">
        <v>1011.5791599282741</v>
      </c>
      <c r="F77" s="419">
        <v>29549</v>
      </c>
      <c r="G77" s="420">
        <v>884.89007445260427</v>
      </c>
      <c r="H77" s="417">
        <v>152342</v>
      </c>
      <c r="I77" s="418">
        <v>1231.0426637434196</v>
      </c>
      <c r="J77" s="419">
        <v>152225</v>
      </c>
      <c r="K77" s="420">
        <v>1210.3138437838727</v>
      </c>
      <c r="L77" s="417">
        <v>62030</v>
      </c>
      <c r="M77" s="418">
        <v>780.88717556021277</v>
      </c>
      <c r="N77" s="419">
        <v>61903</v>
      </c>
      <c r="O77" s="420">
        <v>757.61865660791875</v>
      </c>
      <c r="P77" s="414"/>
      <c r="Q77" s="414"/>
      <c r="R77" s="414"/>
      <c r="S77" s="414"/>
      <c r="T77" s="414"/>
      <c r="U77" s="414"/>
      <c r="V77" s="414"/>
      <c r="W77" s="414"/>
      <c r="X77" s="414"/>
      <c r="Y77" s="414"/>
      <c r="Z77" s="414"/>
      <c r="AA77" s="414"/>
      <c r="AB77" s="414"/>
      <c r="AC77" s="414"/>
      <c r="AD77" s="414"/>
      <c r="AE77" s="414"/>
      <c r="AF77" s="414"/>
      <c r="AG77" s="414"/>
      <c r="AH77" s="414"/>
      <c r="AI77" s="414"/>
      <c r="AJ77" s="414"/>
      <c r="AK77" s="414"/>
      <c r="AL77" s="414"/>
      <c r="AM77" s="414"/>
      <c r="AN77" s="414"/>
      <c r="AO77" s="414"/>
      <c r="AP77" s="414"/>
      <c r="AQ77" s="414"/>
      <c r="AR77" s="414"/>
      <c r="AS77" s="414"/>
      <c r="AT77" s="414"/>
      <c r="AU77" s="414"/>
      <c r="AV77" s="414"/>
      <c r="AW77" s="414"/>
      <c r="AX77" s="414"/>
      <c r="AY77" s="414"/>
      <c r="AZ77" s="414"/>
      <c r="BA77" s="414"/>
      <c r="BB77" s="414"/>
      <c r="BC77" s="414"/>
      <c r="BD77" s="414"/>
      <c r="BE77" s="414"/>
      <c r="BF77" s="414"/>
      <c r="BG77" s="414"/>
      <c r="BH77" s="414"/>
      <c r="BI77" s="414"/>
      <c r="BJ77" s="414"/>
      <c r="BK77" s="414"/>
      <c r="BL77" s="414"/>
      <c r="BM77" s="414"/>
      <c r="BN77" s="414"/>
      <c r="BO77" s="414"/>
      <c r="BP77" s="414"/>
      <c r="BQ77" s="414"/>
      <c r="BR77" s="414"/>
      <c r="BS77" s="414"/>
      <c r="BT77" s="414"/>
      <c r="BU77" s="414"/>
      <c r="BV77" s="414"/>
      <c r="BW77" s="414"/>
      <c r="BX77" s="414"/>
      <c r="BY77" s="414"/>
      <c r="BZ77" s="414"/>
      <c r="CA77" s="414"/>
      <c r="CB77" s="414"/>
      <c r="CC77" s="414"/>
      <c r="CD77" s="414"/>
      <c r="CE77" s="414"/>
      <c r="CF77" s="414"/>
      <c r="CG77" s="414"/>
      <c r="CH77" s="414"/>
      <c r="CI77" s="414"/>
      <c r="CJ77" s="414"/>
      <c r="CK77" s="414"/>
      <c r="CL77" s="414"/>
      <c r="CM77" s="414"/>
      <c r="CN77" s="414"/>
      <c r="CO77" s="414"/>
      <c r="CP77" s="414"/>
      <c r="CQ77" s="414"/>
      <c r="CR77" s="414"/>
      <c r="CS77" s="414"/>
      <c r="CT77" s="414"/>
      <c r="CU77" s="414"/>
      <c r="CV77" s="414"/>
      <c r="CW77" s="414"/>
      <c r="CX77" s="414"/>
      <c r="CY77" s="414"/>
      <c r="CZ77" s="414"/>
      <c r="DA77" s="414"/>
      <c r="DB77" s="414"/>
      <c r="DC77" s="414"/>
      <c r="DD77" s="414"/>
      <c r="DE77" s="414"/>
      <c r="DF77" s="414"/>
      <c r="DG77" s="414"/>
      <c r="DH77" s="414"/>
      <c r="DI77" s="414"/>
      <c r="DJ77" s="414"/>
      <c r="DK77" s="414"/>
      <c r="DL77" s="414"/>
      <c r="DM77" s="414"/>
      <c r="DN77" s="414"/>
      <c r="DO77" s="414"/>
      <c r="DP77" s="414"/>
      <c r="DQ77" s="414"/>
      <c r="DR77" s="414"/>
      <c r="DS77" s="414"/>
      <c r="DT77" s="414"/>
      <c r="DU77" s="414"/>
      <c r="DV77" s="414"/>
      <c r="DW77" s="414"/>
      <c r="DX77" s="414"/>
      <c r="DY77" s="414"/>
      <c r="DZ77" s="414"/>
      <c r="EA77" s="414"/>
      <c r="EB77" s="414"/>
      <c r="EC77" s="414"/>
      <c r="ED77" s="414"/>
      <c r="EE77" s="414"/>
      <c r="EF77" s="414"/>
      <c r="EG77" s="414"/>
      <c r="EH77" s="414"/>
      <c r="EI77" s="414"/>
      <c r="EJ77" s="414"/>
      <c r="EK77" s="414"/>
      <c r="EL77" s="414"/>
      <c r="EM77" s="414"/>
      <c r="EN77" s="414"/>
      <c r="EO77" s="414"/>
      <c r="EP77" s="414"/>
      <c r="EQ77" s="414"/>
      <c r="ER77" s="414"/>
      <c r="ES77" s="414"/>
      <c r="ET77" s="414"/>
      <c r="EU77" s="414"/>
      <c r="EV77" s="414"/>
      <c r="EW77" s="414"/>
      <c r="EX77" s="414"/>
      <c r="EY77" s="414"/>
      <c r="EZ77" s="414"/>
      <c r="FA77" s="414"/>
      <c r="FB77" s="414"/>
      <c r="FC77" s="414"/>
      <c r="FD77" s="414"/>
      <c r="FE77" s="414"/>
      <c r="FF77" s="414"/>
      <c r="FG77" s="414"/>
      <c r="FH77" s="414"/>
      <c r="FI77" s="414"/>
      <c r="FJ77" s="414"/>
      <c r="FK77" s="414"/>
      <c r="FL77" s="414"/>
      <c r="FM77" s="414"/>
      <c r="FN77" s="414"/>
      <c r="FO77" s="414"/>
      <c r="FP77" s="414"/>
      <c r="FQ77" s="414"/>
      <c r="FR77" s="414"/>
      <c r="FS77" s="414"/>
      <c r="FT77" s="414"/>
      <c r="FU77" s="414"/>
      <c r="FV77" s="414"/>
      <c r="FW77" s="414"/>
      <c r="FX77" s="414"/>
      <c r="FY77" s="414"/>
      <c r="FZ77" s="414"/>
      <c r="GA77" s="414"/>
      <c r="GB77" s="414"/>
      <c r="GC77" s="414"/>
      <c r="GD77" s="414"/>
      <c r="GE77" s="414"/>
      <c r="GF77" s="414"/>
      <c r="GG77" s="414"/>
      <c r="GH77" s="414"/>
      <c r="GI77" s="414"/>
      <c r="GJ77" s="414"/>
      <c r="GK77" s="414"/>
      <c r="GL77" s="414"/>
      <c r="GM77" s="414"/>
      <c r="GN77" s="414"/>
      <c r="GO77" s="414"/>
      <c r="GP77" s="414"/>
      <c r="GQ77" s="414"/>
      <c r="GR77" s="414"/>
      <c r="GS77" s="414"/>
      <c r="GT77" s="414"/>
      <c r="GU77" s="414"/>
      <c r="GV77" s="414"/>
      <c r="GW77" s="414"/>
      <c r="GX77" s="414"/>
      <c r="GY77" s="414"/>
      <c r="GZ77" s="414"/>
      <c r="HA77" s="414"/>
      <c r="HB77" s="414"/>
      <c r="HC77" s="414"/>
      <c r="HD77" s="414"/>
      <c r="HE77" s="414"/>
      <c r="HF77" s="414"/>
      <c r="HG77" s="414"/>
      <c r="HH77" s="414"/>
      <c r="HI77" s="414"/>
      <c r="HJ77" s="414"/>
      <c r="HK77" s="414"/>
      <c r="HL77" s="414"/>
      <c r="HM77" s="414"/>
      <c r="HN77" s="414"/>
      <c r="HO77" s="414"/>
      <c r="HP77" s="414"/>
      <c r="HQ77" s="414"/>
      <c r="HR77" s="414"/>
      <c r="HS77" s="414"/>
      <c r="HT77" s="414"/>
      <c r="HU77" s="414"/>
      <c r="HV77" s="414"/>
      <c r="HW77" s="414"/>
      <c r="HX77" s="414"/>
      <c r="HY77" s="414"/>
      <c r="HZ77" s="414"/>
      <c r="IA77" s="414"/>
      <c r="IB77" s="414"/>
    </row>
    <row r="78" spans="1:236" s="421" customFormat="1" ht="18" hidden="1" customHeight="1">
      <c r="A78" s="414"/>
      <c r="B78" s="415"/>
      <c r="C78" s="416"/>
      <c r="D78" s="417"/>
      <c r="E78" s="418"/>
      <c r="F78" s="419"/>
      <c r="G78" s="420"/>
      <c r="H78" s="417"/>
      <c r="I78" s="418"/>
      <c r="J78" s="419"/>
      <c r="K78" s="420"/>
      <c r="L78" s="417"/>
      <c r="M78" s="418"/>
      <c r="N78" s="419"/>
      <c r="O78" s="420"/>
      <c r="P78" s="414"/>
      <c r="Q78" s="414"/>
      <c r="R78" s="414"/>
      <c r="S78" s="414"/>
      <c r="T78" s="414"/>
      <c r="U78" s="414"/>
      <c r="V78" s="414"/>
      <c r="W78" s="414"/>
      <c r="X78" s="414"/>
      <c r="Y78" s="414"/>
      <c r="Z78" s="414"/>
      <c r="AA78" s="414"/>
      <c r="AB78" s="414"/>
      <c r="AC78" s="414"/>
      <c r="AD78" s="414"/>
      <c r="AE78" s="414"/>
      <c r="AF78" s="414"/>
      <c r="AG78" s="414"/>
      <c r="AH78" s="414"/>
      <c r="AI78" s="414"/>
      <c r="AJ78" s="414"/>
      <c r="AK78" s="414"/>
      <c r="AL78" s="414"/>
      <c r="AM78" s="414"/>
      <c r="AN78" s="414"/>
      <c r="AO78" s="414"/>
      <c r="AP78" s="414"/>
      <c r="AQ78" s="414"/>
      <c r="AR78" s="414"/>
      <c r="AS78" s="414"/>
      <c r="AT78" s="414"/>
      <c r="AU78" s="414"/>
      <c r="AV78" s="414"/>
      <c r="AW78" s="414"/>
      <c r="AX78" s="414"/>
      <c r="AY78" s="414"/>
      <c r="AZ78" s="414"/>
      <c r="BA78" s="414"/>
      <c r="BB78" s="414"/>
      <c r="BC78" s="414"/>
      <c r="BD78" s="414"/>
      <c r="BE78" s="414"/>
      <c r="BF78" s="414"/>
      <c r="BG78" s="414"/>
      <c r="BH78" s="414"/>
      <c r="BI78" s="414"/>
      <c r="BJ78" s="414"/>
      <c r="BK78" s="414"/>
      <c r="BL78" s="414"/>
      <c r="BM78" s="414"/>
      <c r="BN78" s="414"/>
      <c r="BO78" s="414"/>
      <c r="BP78" s="414"/>
      <c r="BQ78" s="414"/>
      <c r="BR78" s="414"/>
      <c r="BS78" s="414"/>
      <c r="BT78" s="414"/>
      <c r="BU78" s="414"/>
      <c r="BV78" s="414"/>
      <c r="BW78" s="414"/>
      <c r="BX78" s="414"/>
      <c r="BY78" s="414"/>
      <c r="BZ78" s="414"/>
      <c r="CA78" s="414"/>
      <c r="CB78" s="414"/>
      <c r="CC78" s="414"/>
      <c r="CD78" s="414"/>
      <c r="CE78" s="414"/>
      <c r="CF78" s="414"/>
      <c r="CG78" s="414"/>
      <c r="CH78" s="414"/>
      <c r="CI78" s="414"/>
      <c r="CJ78" s="414"/>
      <c r="CK78" s="414"/>
      <c r="CL78" s="414"/>
      <c r="CM78" s="414"/>
      <c r="CN78" s="414"/>
      <c r="CO78" s="414"/>
      <c r="CP78" s="414"/>
      <c r="CQ78" s="414"/>
      <c r="CR78" s="414"/>
      <c r="CS78" s="414"/>
      <c r="CT78" s="414"/>
      <c r="CU78" s="414"/>
      <c r="CV78" s="414"/>
      <c r="CW78" s="414"/>
      <c r="CX78" s="414"/>
      <c r="CY78" s="414"/>
      <c r="CZ78" s="414"/>
      <c r="DA78" s="414"/>
      <c r="DB78" s="414"/>
      <c r="DC78" s="414"/>
      <c r="DD78" s="414"/>
      <c r="DE78" s="414"/>
      <c r="DF78" s="414"/>
      <c r="DG78" s="414"/>
      <c r="DH78" s="414"/>
      <c r="DI78" s="414"/>
      <c r="DJ78" s="414"/>
      <c r="DK78" s="414"/>
      <c r="DL78" s="414"/>
      <c r="DM78" s="414"/>
      <c r="DN78" s="414"/>
      <c r="DO78" s="414"/>
      <c r="DP78" s="414"/>
      <c r="DQ78" s="414"/>
      <c r="DR78" s="414"/>
      <c r="DS78" s="414"/>
      <c r="DT78" s="414"/>
      <c r="DU78" s="414"/>
      <c r="DV78" s="414"/>
      <c r="DW78" s="414"/>
      <c r="DX78" s="414"/>
      <c r="DY78" s="414"/>
      <c r="DZ78" s="414"/>
      <c r="EA78" s="414"/>
      <c r="EB78" s="414"/>
      <c r="EC78" s="414"/>
      <c r="ED78" s="414"/>
      <c r="EE78" s="414"/>
      <c r="EF78" s="414"/>
      <c r="EG78" s="414"/>
      <c r="EH78" s="414"/>
      <c r="EI78" s="414"/>
      <c r="EJ78" s="414"/>
      <c r="EK78" s="414"/>
      <c r="EL78" s="414"/>
      <c r="EM78" s="414"/>
      <c r="EN78" s="414"/>
      <c r="EO78" s="414"/>
      <c r="EP78" s="414"/>
      <c r="EQ78" s="414"/>
      <c r="ER78" s="414"/>
      <c r="ES78" s="414"/>
      <c r="ET78" s="414"/>
      <c r="EU78" s="414"/>
      <c r="EV78" s="414"/>
      <c r="EW78" s="414"/>
      <c r="EX78" s="414"/>
      <c r="EY78" s="414"/>
      <c r="EZ78" s="414"/>
      <c r="FA78" s="414"/>
      <c r="FB78" s="414"/>
      <c r="FC78" s="414"/>
      <c r="FD78" s="414"/>
      <c r="FE78" s="414"/>
      <c r="FF78" s="414"/>
      <c r="FG78" s="414"/>
      <c r="FH78" s="414"/>
      <c r="FI78" s="414"/>
      <c r="FJ78" s="414"/>
      <c r="FK78" s="414"/>
      <c r="FL78" s="414"/>
      <c r="FM78" s="414"/>
      <c r="FN78" s="414"/>
      <c r="FO78" s="414"/>
      <c r="FP78" s="414"/>
      <c r="FQ78" s="414"/>
      <c r="FR78" s="414"/>
      <c r="FS78" s="414"/>
      <c r="FT78" s="414"/>
      <c r="FU78" s="414"/>
      <c r="FV78" s="414"/>
      <c r="FW78" s="414"/>
      <c r="FX78" s="414"/>
      <c r="FY78" s="414"/>
      <c r="FZ78" s="414"/>
      <c r="GA78" s="414"/>
      <c r="GB78" s="414"/>
      <c r="GC78" s="414"/>
      <c r="GD78" s="414"/>
      <c r="GE78" s="414"/>
      <c r="GF78" s="414"/>
      <c r="GG78" s="414"/>
      <c r="GH78" s="414"/>
      <c r="GI78" s="414"/>
      <c r="GJ78" s="414"/>
      <c r="GK78" s="414"/>
      <c r="GL78" s="414"/>
      <c r="GM78" s="414"/>
      <c r="GN78" s="414"/>
      <c r="GO78" s="414"/>
      <c r="GP78" s="414"/>
      <c r="GQ78" s="414"/>
      <c r="GR78" s="414"/>
      <c r="GS78" s="414"/>
      <c r="GT78" s="414"/>
      <c r="GU78" s="414"/>
      <c r="GV78" s="414"/>
      <c r="GW78" s="414"/>
      <c r="GX78" s="414"/>
      <c r="GY78" s="414"/>
      <c r="GZ78" s="414"/>
      <c r="HA78" s="414"/>
      <c r="HB78" s="414"/>
      <c r="HC78" s="414"/>
      <c r="HD78" s="414"/>
      <c r="HE78" s="414"/>
      <c r="HF78" s="414"/>
      <c r="HG78" s="414"/>
      <c r="HH78" s="414"/>
      <c r="HI78" s="414"/>
      <c r="HJ78" s="414"/>
      <c r="HK78" s="414"/>
      <c r="HL78" s="414"/>
      <c r="HM78" s="414"/>
      <c r="HN78" s="414"/>
      <c r="HO78" s="414"/>
      <c r="HP78" s="414"/>
      <c r="HQ78" s="414"/>
      <c r="HR78" s="414"/>
      <c r="HS78" s="414"/>
      <c r="HT78" s="414"/>
      <c r="HU78" s="414"/>
      <c r="HV78" s="414"/>
      <c r="HW78" s="414"/>
      <c r="HX78" s="414"/>
      <c r="HY78" s="414"/>
      <c r="HZ78" s="414"/>
      <c r="IA78" s="414"/>
      <c r="IB78" s="414"/>
    </row>
    <row r="79" spans="1:236" s="421" customFormat="1" ht="18" customHeight="1">
      <c r="A79" s="414"/>
      <c r="B79" s="415">
        <v>31</v>
      </c>
      <c r="C79" s="416" t="s">
        <v>99</v>
      </c>
      <c r="D79" s="417">
        <v>10250</v>
      </c>
      <c r="E79" s="418">
        <v>1322.8291365853656</v>
      </c>
      <c r="F79" s="419">
        <v>10241</v>
      </c>
      <c r="G79" s="420">
        <v>1188.8280997949419</v>
      </c>
      <c r="H79" s="417">
        <v>97896</v>
      </c>
      <c r="I79" s="418">
        <v>1546.9836365122169</v>
      </c>
      <c r="J79" s="419">
        <v>97652</v>
      </c>
      <c r="K79" s="420">
        <v>1528.3709432474498</v>
      </c>
      <c r="L79" s="417">
        <v>29855</v>
      </c>
      <c r="M79" s="418">
        <v>941.55968112543962</v>
      </c>
      <c r="N79" s="419">
        <v>29738</v>
      </c>
      <c r="O79" s="420">
        <v>915.80949458605153</v>
      </c>
      <c r="P79" s="414"/>
      <c r="Q79" s="414"/>
      <c r="R79" s="414"/>
      <c r="S79" s="414"/>
      <c r="T79" s="414"/>
      <c r="U79" s="414"/>
      <c r="V79" s="414"/>
      <c r="W79" s="414"/>
      <c r="X79" s="414"/>
      <c r="Y79" s="414"/>
      <c r="Z79" s="414"/>
      <c r="AA79" s="414"/>
      <c r="AB79" s="414"/>
      <c r="AC79" s="414"/>
      <c r="AD79" s="414"/>
      <c r="AE79" s="414"/>
      <c r="AF79" s="414"/>
      <c r="AG79" s="414"/>
      <c r="AH79" s="414"/>
      <c r="AI79" s="414"/>
      <c r="AJ79" s="414"/>
      <c r="AK79" s="414"/>
      <c r="AL79" s="414"/>
      <c r="AM79" s="414"/>
      <c r="AN79" s="414"/>
      <c r="AO79" s="414"/>
      <c r="AP79" s="414"/>
      <c r="AQ79" s="414"/>
      <c r="AR79" s="414"/>
      <c r="AS79" s="414"/>
      <c r="AT79" s="414"/>
      <c r="AU79" s="414"/>
      <c r="AV79" s="414"/>
      <c r="AW79" s="414"/>
      <c r="AX79" s="414"/>
      <c r="AY79" s="414"/>
      <c r="AZ79" s="414"/>
      <c r="BA79" s="414"/>
      <c r="BB79" s="414"/>
      <c r="BC79" s="414"/>
      <c r="BD79" s="414"/>
      <c r="BE79" s="414"/>
      <c r="BF79" s="414"/>
      <c r="BG79" s="414"/>
      <c r="BH79" s="414"/>
      <c r="BI79" s="414"/>
      <c r="BJ79" s="414"/>
      <c r="BK79" s="414"/>
      <c r="BL79" s="414"/>
      <c r="BM79" s="414"/>
      <c r="BN79" s="414"/>
      <c r="BO79" s="414"/>
      <c r="BP79" s="414"/>
      <c r="BQ79" s="414"/>
      <c r="BR79" s="414"/>
      <c r="BS79" s="414"/>
      <c r="BT79" s="414"/>
      <c r="BU79" s="414"/>
      <c r="BV79" s="414"/>
      <c r="BW79" s="414"/>
      <c r="BX79" s="414"/>
      <c r="BY79" s="414"/>
      <c r="BZ79" s="414"/>
      <c r="CA79" s="414"/>
      <c r="CB79" s="414"/>
      <c r="CC79" s="414"/>
      <c r="CD79" s="414"/>
      <c r="CE79" s="414"/>
      <c r="CF79" s="414"/>
      <c r="CG79" s="414"/>
      <c r="CH79" s="414"/>
      <c r="CI79" s="414"/>
      <c r="CJ79" s="414"/>
      <c r="CK79" s="414"/>
      <c r="CL79" s="414"/>
      <c r="CM79" s="414"/>
      <c r="CN79" s="414"/>
      <c r="CO79" s="414"/>
      <c r="CP79" s="414"/>
      <c r="CQ79" s="414"/>
      <c r="CR79" s="414"/>
      <c r="CS79" s="414"/>
      <c r="CT79" s="414"/>
      <c r="CU79" s="414"/>
      <c r="CV79" s="414"/>
      <c r="CW79" s="414"/>
      <c r="CX79" s="414"/>
      <c r="CY79" s="414"/>
      <c r="CZ79" s="414"/>
      <c r="DA79" s="414"/>
      <c r="DB79" s="414"/>
      <c r="DC79" s="414"/>
      <c r="DD79" s="414"/>
      <c r="DE79" s="414"/>
      <c r="DF79" s="414"/>
      <c r="DG79" s="414"/>
      <c r="DH79" s="414"/>
      <c r="DI79" s="414"/>
      <c r="DJ79" s="414"/>
      <c r="DK79" s="414"/>
      <c r="DL79" s="414"/>
      <c r="DM79" s="414"/>
      <c r="DN79" s="414"/>
      <c r="DO79" s="414"/>
      <c r="DP79" s="414"/>
      <c r="DQ79" s="414"/>
      <c r="DR79" s="414"/>
      <c r="DS79" s="414"/>
      <c r="DT79" s="414"/>
      <c r="DU79" s="414"/>
      <c r="DV79" s="414"/>
      <c r="DW79" s="414"/>
      <c r="DX79" s="414"/>
      <c r="DY79" s="414"/>
      <c r="DZ79" s="414"/>
      <c r="EA79" s="414"/>
      <c r="EB79" s="414"/>
      <c r="EC79" s="414"/>
      <c r="ED79" s="414"/>
      <c r="EE79" s="414"/>
      <c r="EF79" s="414"/>
      <c r="EG79" s="414"/>
      <c r="EH79" s="414"/>
      <c r="EI79" s="414"/>
      <c r="EJ79" s="414"/>
      <c r="EK79" s="414"/>
      <c r="EL79" s="414"/>
      <c r="EM79" s="414"/>
      <c r="EN79" s="414"/>
      <c r="EO79" s="414"/>
      <c r="EP79" s="414"/>
      <c r="EQ79" s="414"/>
      <c r="ER79" s="414"/>
      <c r="ES79" s="414"/>
      <c r="ET79" s="414"/>
      <c r="EU79" s="414"/>
      <c r="EV79" s="414"/>
      <c r="EW79" s="414"/>
      <c r="EX79" s="414"/>
      <c r="EY79" s="414"/>
      <c r="EZ79" s="414"/>
      <c r="FA79" s="414"/>
      <c r="FB79" s="414"/>
      <c r="FC79" s="414"/>
      <c r="FD79" s="414"/>
      <c r="FE79" s="414"/>
      <c r="FF79" s="414"/>
      <c r="FG79" s="414"/>
      <c r="FH79" s="414"/>
      <c r="FI79" s="414"/>
      <c r="FJ79" s="414"/>
      <c r="FK79" s="414"/>
      <c r="FL79" s="414"/>
      <c r="FM79" s="414"/>
      <c r="FN79" s="414"/>
      <c r="FO79" s="414"/>
      <c r="FP79" s="414"/>
      <c r="FQ79" s="414"/>
      <c r="FR79" s="414"/>
      <c r="FS79" s="414"/>
      <c r="FT79" s="414"/>
      <c r="FU79" s="414"/>
      <c r="FV79" s="414"/>
      <c r="FW79" s="414"/>
      <c r="FX79" s="414"/>
      <c r="FY79" s="414"/>
      <c r="FZ79" s="414"/>
      <c r="GA79" s="414"/>
      <c r="GB79" s="414"/>
      <c r="GC79" s="414"/>
      <c r="GD79" s="414"/>
      <c r="GE79" s="414"/>
      <c r="GF79" s="414"/>
      <c r="GG79" s="414"/>
      <c r="GH79" s="414"/>
      <c r="GI79" s="414"/>
      <c r="GJ79" s="414"/>
      <c r="GK79" s="414"/>
      <c r="GL79" s="414"/>
      <c r="GM79" s="414"/>
      <c r="GN79" s="414"/>
      <c r="GO79" s="414"/>
      <c r="GP79" s="414"/>
      <c r="GQ79" s="414"/>
      <c r="GR79" s="414"/>
      <c r="GS79" s="414"/>
      <c r="GT79" s="414"/>
      <c r="GU79" s="414"/>
      <c r="GV79" s="414"/>
      <c r="GW79" s="414"/>
      <c r="GX79" s="414"/>
      <c r="GY79" s="414"/>
      <c r="GZ79" s="414"/>
      <c r="HA79" s="414"/>
      <c r="HB79" s="414"/>
      <c r="HC79" s="414"/>
      <c r="HD79" s="414"/>
      <c r="HE79" s="414"/>
      <c r="HF79" s="414"/>
      <c r="HG79" s="414"/>
      <c r="HH79" s="414"/>
      <c r="HI79" s="414"/>
      <c r="HJ79" s="414"/>
      <c r="HK79" s="414"/>
      <c r="HL79" s="414"/>
      <c r="HM79" s="414"/>
      <c r="HN79" s="414"/>
      <c r="HO79" s="414"/>
      <c r="HP79" s="414"/>
      <c r="HQ79" s="414"/>
      <c r="HR79" s="414"/>
      <c r="HS79" s="414"/>
      <c r="HT79" s="414"/>
      <c r="HU79" s="414"/>
      <c r="HV79" s="414"/>
      <c r="HW79" s="414"/>
      <c r="HX79" s="414"/>
      <c r="HY79" s="414"/>
      <c r="HZ79" s="414"/>
      <c r="IA79" s="414"/>
      <c r="IB79" s="414"/>
    </row>
    <row r="80" spans="1:236" s="421" customFormat="1" ht="18" hidden="1" customHeight="1">
      <c r="A80" s="414"/>
      <c r="B80" s="415"/>
      <c r="C80" s="416"/>
      <c r="D80" s="417"/>
      <c r="E80" s="418"/>
      <c r="F80" s="419"/>
      <c r="G80" s="420"/>
      <c r="H80" s="417"/>
      <c r="I80" s="418"/>
      <c r="J80" s="419"/>
      <c r="K80" s="420"/>
      <c r="L80" s="417"/>
      <c r="M80" s="418"/>
      <c r="N80" s="419"/>
      <c r="O80" s="420"/>
      <c r="P80" s="414"/>
      <c r="Q80" s="414"/>
      <c r="R80" s="414"/>
      <c r="S80" s="414"/>
      <c r="T80" s="414"/>
      <c r="U80" s="414"/>
      <c r="V80" s="414"/>
      <c r="W80" s="414"/>
      <c r="X80" s="414"/>
      <c r="Y80" s="414"/>
      <c r="Z80" s="414"/>
      <c r="AA80" s="414"/>
      <c r="AB80" s="414"/>
      <c r="AC80" s="414"/>
      <c r="AD80" s="414"/>
      <c r="AE80" s="414"/>
      <c r="AF80" s="414"/>
      <c r="AG80" s="414"/>
      <c r="AH80" s="414"/>
      <c r="AI80" s="414"/>
      <c r="AJ80" s="414"/>
      <c r="AK80" s="414"/>
      <c r="AL80" s="414"/>
      <c r="AM80" s="414"/>
      <c r="AN80" s="414"/>
      <c r="AO80" s="414"/>
      <c r="AP80" s="414"/>
      <c r="AQ80" s="414"/>
      <c r="AR80" s="414"/>
      <c r="AS80" s="414"/>
      <c r="AT80" s="414"/>
      <c r="AU80" s="414"/>
      <c r="AV80" s="414"/>
      <c r="AW80" s="414"/>
      <c r="AX80" s="414"/>
      <c r="AY80" s="414"/>
      <c r="AZ80" s="414"/>
      <c r="BA80" s="414"/>
      <c r="BB80" s="414"/>
      <c r="BC80" s="414"/>
      <c r="BD80" s="414"/>
      <c r="BE80" s="414"/>
      <c r="BF80" s="414"/>
      <c r="BG80" s="414"/>
      <c r="BH80" s="414"/>
      <c r="BI80" s="414"/>
      <c r="BJ80" s="414"/>
      <c r="BK80" s="414"/>
      <c r="BL80" s="414"/>
      <c r="BM80" s="414"/>
      <c r="BN80" s="414"/>
      <c r="BO80" s="414"/>
      <c r="BP80" s="414"/>
      <c r="BQ80" s="414"/>
      <c r="BR80" s="414"/>
      <c r="BS80" s="414"/>
      <c r="BT80" s="414"/>
      <c r="BU80" s="414"/>
      <c r="BV80" s="414"/>
      <c r="BW80" s="414"/>
      <c r="BX80" s="414"/>
      <c r="BY80" s="414"/>
      <c r="BZ80" s="414"/>
      <c r="CA80" s="414"/>
      <c r="CB80" s="414"/>
      <c r="CC80" s="414"/>
      <c r="CD80" s="414"/>
      <c r="CE80" s="414"/>
      <c r="CF80" s="414"/>
      <c r="CG80" s="414"/>
      <c r="CH80" s="414"/>
      <c r="CI80" s="414"/>
      <c r="CJ80" s="414"/>
      <c r="CK80" s="414"/>
      <c r="CL80" s="414"/>
      <c r="CM80" s="414"/>
      <c r="CN80" s="414"/>
      <c r="CO80" s="414"/>
      <c r="CP80" s="414"/>
      <c r="CQ80" s="414"/>
      <c r="CR80" s="414"/>
      <c r="CS80" s="414"/>
      <c r="CT80" s="414"/>
      <c r="CU80" s="414"/>
      <c r="CV80" s="414"/>
      <c r="CW80" s="414"/>
      <c r="CX80" s="414"/>
      <c r="CY80" s="414"/>
      <c r="CZ80" s="414"/>
      <c r="DA80" s="414"/>
      <c r="DB80" s="414"/>
      <c r="DC80" s="414"/>
      <c r="DD80" s="414"/>
      <c r="DE80" s="414"/>
      <c r="DF80" s="414"/>
      <c r="DG80" s="414"/>
      <c r="DH80" s="414"/>
      <c r="DI80" s="414"/>
      <c r="DJ80" s="414"/>
      <c r="DK80" s="414"/>
      <c r="DL80" s="414"/>
      <c r="DM80" s="414"/>
      <c r="DN80" s="414"/>
      <c r="DO80" s="414"/>
      <c r="DP80" s="414"/>
      <c r="DQ80" s="414"/>
      <c r="DR80" s="414"/>
      <c r="DS80" s="414"/>
      <c r="DT80" s="414"/>
      <c r="DU80" s="414"/>
      <c r="DV80" s="414"/>
      <c r="DW80" s="414"/>
      <c r="DX80" s="414"/>
      <c r="DY80" s="414"/>
      <c r="DZ80" s="414"/>
      <c r="EA80" s="414"/>
      <c r="EB80" s="414"/>
      <c r="EC80" s="414"/>
      <c r="ED80" s="414"/>
      <c r="EE80" s="414"/>
      <c r="EF80" s="414"/>
      <c r="EG80" s="414"/>
      <c r="EH80" s="414"/>
      <c r="EI80" s="414"/>
      <c r="EJ80" s="414"/>
      <c r="EK80" s="414"/>
      <c r="EL80" s="414"/>
      <c r="EM80" s="414"/>
      <c r="EN80" s="414"/>
      <c r="EO80" s="414"/>
      <c r="EP80" s="414"/>
      <c r="EQ80" s="414"/>
      <c r="ER80" s="414"/>
      <c r="ES80" s="414"/>
      <c r="ET80" s="414"/>
      <c r="EU80" s="414"/>
      <c r="EV80" s="414"/>
      <c r="EW80" s="414"/>
      <c r="EX80" s="414"/>
      <c r="EY80" s="414"/>
      <c r="EZ80" s="414"/>
      <c r="FA80" s="414"/>
      <c r="FB80" s="414"/>
      <c r="FC80" s="414"/>
      <c r="FD80" s="414"/>
      <c r="FE80" s="414"/>
      <c r="FF80" s="414"/>
      <c r="FG80" s="414"/>
      <c r="FH80" s="414"/>
      <c r="FI80" s="414"/>
      <c r="FJ80" s="414"/>
      <c r="FK80" s="414"/>
      <c r="FL80" s="414"/>
      <c r="FM80" s="414"/>
      <c r="FN80" s="414"/>
      <c r="FO80" s="414"/>
      <c r="FP80" s="414"/>
      <c r="FQ80" s="414"/>
      <c r="FR80" s="414"/>
      <c r="FS80" s="414"/>
      <c r="FT80" s="414"/>
      <c r="FU80" s="414"/>
      <c r="FV80" s="414"/>
      <c r="FW80" s="414"/>
      <c r="FX80" s="414"/>
      <c r="FY80" s="414"/>
      <c r="FZ80" s="414"/>
      <c r="GA80" s="414"/>
      <c r="GB80" s="414"/>
      <c r="GC80" s="414"/>
      <c r="GD80" s="414"/>
      <c r="GE80" s="414"/>
      <c r="GF80" s="414"/>
      <c r="GG80" s="414"/>
      <c r="GH80" s="414"/>
      <c r="GI80" s="414"/>
      <c r="GJ80" s="414"/>
      <c r="GK80" s="414"/>
      <c r="GL80" s="414"/>
      <c r="GM80" s="414"/>
      <c r="GN80" s="414"/>
      <c r="GO80" s="414"/>
      <c r="GP80" s="414"/>
      <c r="GQ80" s="414"/>
      <c r="GR80" s="414"/>
      <c r="GS80" s="414"/>
      <c r="GT80" s="414"/>
      <c r="GU80" s="414"/>
      <c r="GV80" s="414"/>
      <c r="GW80" s="414"/>
      <c r="GX80" s="414"/>
      <c r="GY80" s="414"/>
      <c r="GZ80" s="414"/>
      <c r="HA80" s="414"/>
      <c r="HB80" s="414"/>
      <c r="HC80" s="414"/>
      <c r="HD80" s="414"/>
      <c r="HE80" s="414"/>
      <c r="HF80" s="414"/>
      <c r="HG80" s="414"/>
      <c r="HH80" s="414"/>
      <c r="HI80" s="414"/>
      <c r="HJ80" s="414"/>
      <c r="HK80" s="414"/>
      <c r="HL80" s="414"/>
      <c r="HM80" s="414"/>
      <c r="HN80" s="414"/>
      <c r="HO80" s="414"/>
      <c r="HP80" s="414"/>
      <c r="HQ80" s="414"/>
      <c r="HR80" s="414"/>
      <c r="HS80" s="414"/>
      <c r="HT80" s="414"/>
      <c r="HU80" s="414"/>
      <c r="HV80" s="414"/>
      <c r="HW80" s="414"/>
      <c r="HX80" s="414"/>
      <c r="HY80" s="414"/>
      <c r="HZ80" s="414"/>
      <c r="IA80" s="414"/>
      <c r="IB80" s="414"/>
    </row>
    <row r="81" spans="1:236" s="421" customFormat="1" ht="18" customHeight="1">
      <c r="A81" s="414"/>
      <c r="B81" s="415"/>
      <c r="C81" s="416" t="s">
        <v>100</v>
      </c>
      <c r="D81" s="417">
        <v>39719</v>
      </c>
      <c r="E81" s="418">
        <v>1432.3870595936455</v>
      </c>
      <c r="F81" s="419">
        <v>39689</v>
      </c>
      <c r="G81" s="420">
        <v>1286.6085328428533</v>
      </c>
      <c r="H81" s="417">
        <v>380460</v>
      </c>
      <c r="I81" s="418">
        <v>1683.1971484255907</v>
      </c>
      <c r="J81" s="419">
        <v>378990</v>
      </c>
      <c r="K81" s="420">
        <v>1664.3869962268132</v>
      </c>
      <c r="L81" s="417">
        <v>134292</v>
      </c>
      <c r="M81" s="418">
        <v>1036.2743609448069</v>
      </c>
      <c r="N81" s="419">
        <v>133652</v>
      </c>
      <c r="O81" s="420">
        <v>1010.6187287133749</v>
      </c>
      <c r="P81" s="414"/>
      <c r="Q81" s="414"/>
      <c r="R81" s="414"/>
      <c r="S81" s="414"/>
      <c r="T81" s="414"/>
      <c r="U81" s="414"/>
      <c r="V81" s="414"/>
      <c r="W81" s="414"/>
      <c r="X81" s="414"/>
      <c r="Y81" s="414"/>
      <c r="Z81" s="414"/>
      <c r="AA81" s="414"/>
      <c r="AB81" s="414"/>
      <c r="AC81" s="414"/>
      <c r="AD81" s="414"/>
      <c r="AE81" s="414"/>
      <c r="AF81" s="414"/>
      <c r="AG81" s="414"/>
      <c r="AH81" s="414"/>
      <c r="AI81" s="414"/>
      <c r="AJ81" s="414"/>
      <c r="AK81" s="414"/>
      <c r="AL81" s="414"/>
      <c r="AM81" s="414"/>
      <c r="AN81" s="414"/>
      <c r="AO81" s="414"/>
      <c r="AP81" s="414"/>
      <c r="AQ81" s="414"/>
      <c r="AR81" s="414"/>
      <c r="AS81" s="414"/>
      <c r="AT81" s="414"/>
      <c r="AU81" s="414"/>
      <c r="AV81" s="414"/>
      <c r="AW81" s="414"/>
      <c r="AX81" s="414"/>
      <c r="AY81" s="414"/>
      <c r="AZ81" s="414"/>
      <c r="BA81" s="414"/>
      <c r="BB81" s="414"/>
      <c r="BC81" s="414"/>
      <c r="BD81" s="414"/>
      <c r="BE81" s="414"/>
      <c r="BF81" s="414"/>
      <c r="BG81" s="414"/>
      <c r="BH81" s="414"/>
      <c r="BI81" s="414"/>
      <c r="BJ81" s="414"/>
      <c r="BK81" s="414"/>
      <c r="BL81" s="414"/>
      <c r="BM81" s="414"/>
      <c r="BN81" s="414"/>
      <c r="BO81" s="414"/>
      <c r="BP81" s="414"/>
      <c r="BQ81" s="414"/>
      <c r="BR81" s="414"/>
      <c r="BS81" s="414"/>
      <c r="BT81" s="414"/>
      <c r="BU81" s="414"/>
      <c r="BV81" s="414"/>
      <c r="BW81" s="414"/>
      <c r="BX81" s="414"/>
      <c r="BY81" s="414"/>
      <c r="BZ81" s="414"/>
      <c r="CA81" s="414"/>
      <c r="CB81" s="414"/>
      <c r="CC81" s="414"/>
      <c r="CD81" s="414"/>
      <c r="CE81" s="414"/>
      <c r="CF81" s="414"/>
      <c r="CG81" s="414"/>
      <c r="CH81" s="414"/>
      <c r="CI81" s="414"/>
      <c r="CJ81" s="414"/>
      <c r="CK81" s="414"/>
      <c r="CL81" s="414"/>
      <c r="CM81" s="414"/>
      <c r="CN81" s="414"/>
      <c r="CO81" s="414"/>
      <c r="CP81" s="414"/>
      <c r="CQ81" s="414"/>
      <c r="CR81" s="414"/>
      <c r="CS81" s="414"/>
      <c r="CT81" s="414"/>
      <c r="CU81" s="414"/>
      <c r="CV81" s="414"/>
      <c r="CW81" s="414"/>
      <c r="CX81" s="414"/>
      <c r="CY81" s="414"/>
      <c r="CZ81" s="414"/>
      <c r="DA81" s="414"/>
      <c r="DB81" s="414"/>
      <c r="DC81" s="414"/>
      <c r="DD81" s="414"/>
      <c r="DE81" s="414"/>
      <c r="DF81" s="414"/>
      <c r="DG81" s="414"/>
      <c r="DH81" s="414"/>
      <c r="DI81" s="414"/>
      <c r="DJ81" s="414"/>
      <c r="DK81" s="414"/>
      <c r="DL81" s="414"/>
      <c r="DM81" s="414"/>
      <c r="DN81" s="414"/>
      <c r="DO81" s="414"/>
      <c r="DP81" s="414"/>
      <c r="DQ81" s="414"/>
      <c r="DR81" s="414"/>
      <c r="DS81" s="414"/>
      <c r="DT81" s="414"/>
      <c r="DU81" s="414"/>
      <c r="DV81" s="414"/>
      <c r="DW81" s="414"/>
      <c r="DX81" s="414"/>
      <c r="DY81" s="414"/>
      <c r="DZ81" s="414"/>
      <c r="EA81" s="414"/>
      <c r="EB81" s="414"/>
      <c r="EC81" s="414"/>
      <c r="ED81" s="414"/>
      <c r="EE81" s="414"/>
      <c r="EF81" s="414"/>
      <c r="EG81" s="414"/>
      <c r="EH81" s="414"/>
      <c r="EI81" s="414"/>
      <c r="EJ81" s="414"/>
      <c r="EK81" s="414"/>
      <c r="EL81" s="414"/>
      <c r="EM81" s="414"/>
      <c r="EN81" s="414"/>
      <c r="EO81" s="414"/>
      <c r="EP81" s="414"/>
      <c r="EQ81" s="414"/>
      <c r="ER81" s="414"/>
      <c r="ES81" s="414"/>
      <c r="ET81" s="414"/>
      <c r="EU81" s="414"/>
      <c r="EV81" s="414"/>
      <c r="EW81" s="414"/>
      <c r="EX81" s="414"/>
      <c r="EY81" s="414"/>
      <c r="EZ81" s="414"/>
      <c r="FA81" s="414"/>
      <c r="FB81" s="414"/>
      <c r="FC81" s="414"/>
      <c r="FD81" s="414"/>
      <c r="FE81" s="414"/>
      <c r="FF81" s="414"/>
      <c r="FG81" s="414"/>
      <c r="FH81" s="414"/>
      <c r="FI81" s="414"/>
      <c r="FJ81" s="414"/>
      <c r="FK81" s="414"/>
      <c r="FL81" s="414"/>
      <c r="FM81" s="414"/>
      <c r="FN81" s="414"/>
      <c r="FO81" s="414"/>
      <c r="FP81" s="414"/>
      <c r="FQ81" s="414"/>
      <c r="FR81" s="414"/>
      <c r="FS81" s="414"/>
      <c r="FT81" s="414"/>
      <c r="FU81" s="414"/>
      <c r="FV81" s="414"/>
      <c r="FW81" s="414"/>
      <c r="FX81" s="414"/>
      <c r="FY81" s="414"/>
      <c r="FZ81" s="414"/>
      <c r="GA81" s="414"/>
      <c r="GB81" s="414"/>
      <c r="GC81" s="414"/>
      <c r="GD81" s="414"/>
      <c r="GE81" s="414"/>
      <c r="GF81" s="414"/>
      <c r="GG81" s="414"/>
      <c r="GH81" s="414"/>
      <c r="GI81" s="414"/>
      <c r="GJ81" s="414"/>
      <c r="GK81" s="414"/>
      <c r="GL81" s="414"/>
      <c r="GM81" s="414"/>
      <c r="GN81" s="414"/>
      <c r="GO81" s="414"/>
      <c r="GP81" s="414"/>
      <c r="GQ81" s="414"/>
      <c r="GR81" s="414"/>
      <c r="GS81" s="414"/>
      <c r="GT81" s="414"/>
      <c r="GU81" s="414"/>
      <c r="GV81" s="414"/>
      <c r="GW81" s="414"/>
      <c r="GX81" s="414"/>
      <c r="GY81" s="414"/>
      <c r="GZ81" s="414"/>
      <c r="HA81" s="414"/>
      <c r="HB81" s="414"/>
      <c r="HC81" s="414"/>
      <c r="HD81" s="414"/>
      <c r="HE81" s="414"/>
      <c r="HF81" s="414"/>
      <c r="HG81" s="414"/>
      <c r="HH81" s="414"/>
      <c r="HI81" s="414"/>
      <c r="HJ81" s="414"/>
      <c r="HK81" s="414"/>
      <c r="HL81" s="414"/>
      <c r="HM81" s="414"/>
      <c r="HN81" s="414"/>
      <c r="HO81" s="414"/>
      <c r="HP81" s="414"/>
      <c r="HQ81" s="414"/>
      <c r="HR81" s="414"/>
      <c r="HS81" s="414"/>
      <c r="HT81" s="414"/>
      <c r="HU81" s="414"/>
      <c r="HV81" s="414"/>
      <c r="HW81" s="414"/>
      <c r="HX81" s="414"/>
      <c r="HY81" s="414"/>
      <c r="HZ81" s="414"/>
      <c r="IA81" s="414"/>
      <c r="IB81" s="414"/>
    </row>
    <row r="82" spans="1:236" s="422" customFormat="1" ht="18" customHeight="1">
      <c r="B82" s="415">
        <v>1</v>
      </c>
      <c r="C82" s="423" t="s">
        <v>205</v>
      </c>
      <c r="D82" s="424">
        <v>6249</v>
      </c>
      <c r="E82" s="425">
        <v>1419.3226372219556</v>
      </c>
      <c r="F82" s="426">
        <v>6247</v>
      </c>
      <c r="G82" s="427">
        <v>1242.9522186649592</v>
      </c>
      <c r="H82" s="424">
        <v>55648</v>
      </c>
      <c r="I82" s="425">
        <v>1698.5590348260496</v>
      </c>
      <c r="J82" s="426">
        <v>55476</v>
      </c>
      <c r="K82" s="427">
        <v>1675.0083354964306</v>
      </c>
      <c r="L82" s="424">
        <v>17213</v>
      </c>
      <c r="M82" s="425">
        <v>1025.9541596467786</v>
      </c>
      <c r="N82" s="426">
        <v>17130</v>
      </c>
      <c r="O82" s="427">
        <v>1003.5652732049039</v>
      </c>
    </row>
    <row r="83" spans="1:236" s="422" customFormat="1" ht="18" customHeight="1">
      <c r="B83" s="415">
        <v>20</v>
      </c>
      <c r="C83" s="423" t="s">
        <v>207</v>
      </c>
      <c r="D83" s="424">
        <v>12279</v>
      </c>
      <c r="E83" s="425">
        <v>1465.9587010342859</v>
      </c>
      <c r="F83" s="426">
        <v>12274</v>
      </c>
      <c r="G83" s="427">
        <v>1309.5039978817013</v>
      </c>
      <c r="H83" s="424">
        <v>132243</v>
      </c>
      <c r="I83" s="425">
        <v>1629.5938320364783</v>
      </c>
      <c r="J83" s="426">
        <v>131918</v>
      </c>
      <c r="K83" s="427">
        <v>1607.2844610288207</v>
      </c>
      <c r="L83" s="424">
        <v>43547</v>
      </c>
      <c r="M83" s="425">
        <v>1011.1656701954209</v>
      </c>
      <c r="N83" s="426">
        <v>43381</v>
      </c>
      <c r="O83" s="427">
        <v>982.8047997971463</v>
      </c>
    </row>
    <row r="84" spans="1:236" s="422" customFormat="1" ht="18" customHeight="1">
      <c r="B84" s="415">
        <v>48</v>
      </c>
      <c r="C84" s="423" t="s">
        <v>224</v>
      </c>
      <c r="D84" s="424">
        <v>21191</v>
      </c>
      <c r="E84" s="425">
        <v>1416.7867287999622</v>
      </c>
      <c r="F84" s="426">
        <v>21168</v>
      </c>
      <c r="G84" s="427">
        <v>1286.2165287226001</v>
      </c>
      <c r="H84" s="424">
        <v>192569</v>
      </c>
      <c r="I84" s="425">
        <v>1715.5689482211569</v>
      </c>
      <c r="J84" s="426">
        <v>191596</v>
      </c>
      <c r="K84" s="427">
        <v>1700.627955437483</v>
      </c>
      <c r="L84" s="424">
        <v>73532</v>
      </c>
      <c r="M84" s="425">
        <v>1053.5600295109612</v>
      </c>
      <c r="N84" s="426">
        <v>73141</v>
      </c>
      <c r="O84" s="427">
        <v>1028.7675336678471</v>
      </c>
    </row>
    <row r="85" spans="1:236" s="422" customFormat="1" ht="18" hidden="1" customHeight="1">
      <c r="B85" s="415"/>
      <c r="C85" s="423"/>
      <c r="D85" s="424"/>
      <c r="E85" s="425"/>
      <c r="F85" s="424"/>
      <c r="G85" s="425"/>
      <c r="H85" s="424"/>
      <c r="I85" s="425"/>
      <c r="J85" s="424"/>
      <c r="K85" s="425"/>
      <c r="L85" s="424"/>
      <c r="M85" s="425"/>
      <c r="N85" s="424"/>
      <c r="O85" s="425"/>
    </row>
    <row r="86" spans="1:236" s="421" customFormat="1" ht="18" customHeight="1">
      <c r="A86" s="414"/>
      <c r="B86" s="415">
        <v>26</v>
      </c>
      <c r="C86" s="416" t="s">
        <v>101</v>
      </c>
      <c r="D86" s="417">
        <v>4536</v>
      </c>
      <c r="E86" s="418">
        <v>1152.7467482363315</v>
      </c>
      <c r="F86" s="419">
        <v>4534</v>
      </c>
      <c r="G86" s="420">
        <v>1013.4182289369211</v>
      </c>
      <c r="H86" s="417">
        <v>49757</v>
      </c>
      <c r="I86" s="418">
        <v>1321.8120352915168</v>
      </c>
      <c r="J86" s="419">
        <v>49667</v>
      </c>
      <c r="K86" s="420">
        <v>1305.264699498661</v>
      </c>
      <c r="L86" s="417">
        <v>16000</v>
      </c>
      <c r="M86" s="418">
        <v>840.66147374999991</v>
      </c>
      <c r="N86" s="419">
        <v>15959</v>
      </c>
      <c r="O86" s="420">
        <v>818.91008333855507</v>
      </c>
      <c r="P86" s="414"/>
      <c r="Q86" s="414"/>
      <c r="R86" s="414"/>
      <c r="S86" s="414"/>
      <c r="T86" s="414"/>
      <c r="U86" s="414"/>
      <c r="V86" s="414"/>
      <c r="W86" s="414"/>
      <c r="X86" s="414"/>
      <c r="Y86" s="414"/>
      <c r="Z86" s="414"/>
      <c r="AA86" s="414"/>
      <c r="AB86" s="414"/>
      <c r="AC86" s="414"/>
      <c r="AD86" s="414"/>
      <c r="AE86" s="414"/>
      <c r="AF86" s="414"/>
      <c r="AG86" s="414"/>
      <c r="AH86" s="414"/>
      <c r="AI86" s="414"/>
      <c r="AJ86" s="414"/>
      <c r="AK86" s="414"/>
      <c r="AL86" s="414"/>
      <c r="AM86" s="414"/>
      <c r="AN86" s="414"/>
      <c r="AO86" s="414"/>
      <c r="AP86" s="414"/>
      <c r="AQ86" s="414"/>
      <c r="AR86" s="414"/>
      <c r="AS86" s="414"/>
      <c r="AT86" s="414"/>
      <c r="AU86" s="414"/>
      <c r="AV86" s="414"/>
      <c r="AW86" s="414"/>
      <c r="AX86" s="414"/>
      <c r="AY86" s="414"/>
      <c r="AZ86" s="414"/>
      <c r="BA86" s="414"/>
      <c r="BB86" s="414"/>
      <c r="BC86" s="414"/>
      <c r="BD86" s="414"/>
      <c r="BE86" s="414"/>
      <c r="BF86" s="414"/>
      <c r="BG86" s="414"/>
      <c r="BH86" s="414"/>
      <c r="BI86" s="414"/>
      <c r="BJ86" s="414"/>
      <c r="BK86" s="414"/>
      <c r="BL86" s="414"/>
      <c r="BM86" s="414"/>
      <c r="BN86" s="414"/>
      <c r="BO86" s="414"/>
      <c r="BP86" s="414"/>
      <c r="BQ86" s="414"/>
      <c r="BR86" s="414"/>
      <c r="BS86" s="414"/>
      <c r="BT86" s="414"/>
      <c r="BU86" s="414"/>
      <c r="BV86" s="414"/>
      <c r="BW86" s="414"/>
      <c r="BX86" s="414"/>
      <c r="BY86" s="414"/>
      <c r="BZ86" s="414"/>
      <c r="CA86" s="414"/>
      <c r="CB86" s="414"/>
      <c r="CC86" s="414"/>
      <c r="CD86" s="414"/>
      <c r="CE86" s="414"/>
      <c r="CF86" s="414"/>
      <c r="CG86" s="414"/>
      <c r="CH86" s="414"/>
      <c r="CI86" s="414"/>
      <c r="CJ86" s="414"/>
      <c r="CK86" s="414"/>
      <c r="CL86" s="414"/>
      <c r="CM86" s="414"/>
      <c r="CN86" s="414"/>
      <c r="CO86" s="414"/>
      <c r="CP86" s="414"/>
      <c r="CQ86" s="414"/>
      <c r="CR86" s="414"/>
      <c r="CS86" s="414"/>
      <c r="CT86" s="414"/>
      <c r="CU86" s="414"/>
      <c r="CV86" s="414"/>
      <c r="CW86" s="414"/>
      <c r="CX86" s="414"/>
      <c r="CY86" s="414"/>
      <c r="CZ86" s="414"/>
      <c r="DA86" s="414"/>
      <c r="DB86" s="414"/>
      <c r="DC86" s="414"/>
      <c r="DD86" s="414"/>
      <c r="DE86" s="414"/>
      <c r="DF86" s="414"/>
      <c r="DG86" s="414"/>
      <c r="DH86" s="414"/>
      <c r="DI86" s="414"/>
      <c r="DJ86" s="414"/>
      <c r="DK86" s="414"/>
      <c r="DL86" s="414"/>
      <c r="DM86" s="414"/>
      <c r="DN86" s="414"/>
      <c r="DO86" s="414"/>
      <c r="DP86" s="414"/>
      <c r="DQ86" s="414"/>
      <c r="DR86" s="414"/>
      <c r="DS86" s="414"/>
      <c r="DT86" s="414"/>
      <c r="DU86" s="414"/>
      <c r="DV86" s="414"/>
      <c r="DW86" s="414"/>
      <c r="DX86" s="414"/>
      <c r="DY86" s="414"/>
      <c r="DZ86" s="414"/>
      <c r="EA86" s="414"/>
      <c r="EB86" s="414"/>
      <c r="EC86" s="414"/>
      <c r="ED86" s="414"/>
      <c r="EE86" s="414"/>
      <c r="EF86" s="414"/>
      <c r="EG86" s="414"/>
      <c r="EH86" s="414"/>
      <c r="EI86" s="414"/>
      <c r="EJ86" s="414"/>
      <c r="EK86" s="414"/>
      <c r="EL86" s="414"/>
      <c r="EM86" s="414"/>
      <c r="EN86" s="414"/>
      <c r="EO86" s="414"/>
      <c r="EP86" s="414"/>
      <c r="EQ86" s="414"/>
      <c r="ER86" s="414"/>
      <c r="ES86" s="414"/>
      <c r="ET86" s="414"/>
      <c r="EU86" s="414"/>
      <c r="EV86" s="414"/>
      <c r="EW86" s="414"/>
      <c r="EX86" s="414"/>
      <c r="EY86" s="414"/>
      <c r="EZ86" s="414"/>
      <c r="FA86" s="414"/>
      <c r="FB86" s="414"/>
      <c r="FC86" s="414"/>
      <c r="FD86" s="414"/>
      <c r="FE86" s="414"/>
      <c r="FF86" s="414"/>
      <c r="FG86" s="414"/>
      <c r="FH86" s="414"/>
      <c r="FI86" s="414"/>
      <c r="FJ86" s="414"/>
      <c r="FK86" s="414"/>
      <c r="FL86" s="414"/>
      <c r="FM86" s="414"/>
      <c r="FN86" s="414"/>
      <c r="FO86" s="414"/>
      <c r="FP86" s="414"/>
      <c r="FQ86" s="414"/>
      <c r="FR86" s="414"/>
      <c r="FS86" s="414"/>
      <c r="FT86" s="414"/>
      <c r="FU86" s="414"/>
      <c r="FV86" s="414"/>
      <c r="FW86" s="414"/>
      <c r="FX86" s="414"/>
      <c r="FY86" s="414"/>
      <c r="FZ86" s="414"/>
      <c r="GA86" s="414"/>
      <c r="GB86" s="414"/>
      <c r="GC86" s="414"/>
      <c r="GD86" s="414"/>
      <c r="GE86" s="414"/>
      <c r="GF86" s="414"/>
      <c r="GG86" s="414"/>
      <c r="GH86" s="414"/>
      <c r="GI86" s="414"/>
      <c r="GJ86" s="414"/>
      <c r="GK86" s="414"/>
      <c r="GL86" s="414"/>
      <c r="GM86" s="414"/>
      <c r="GN86" s="414"/>
      <c r="GO86" s="414"/>
      <c r="GP86" s="414"/>
      <c r="GQ86" s="414"/>
      <c r="GR86" s="414"/>
      <c r="GS86" s="414"/>
      <c r="GT86" s="414"/>
      <c r="GU86" s="414"/>
      <c r="GV86" s="414"/>
      <c r="GW86" s="414"/>
      <c r="GX86" s="414"/>
      <c r="GY86" s="414"/>
      <c r="GZ86" s="414"/>
      <c r="HA86" s="414"/>
      <c r="HB86" s="414"/>
      <c r="HC86" s="414"/>
      <c r="HD86" s="414"/>
      <c r="HE86" s="414"/>
      <c r="HF86" s="414"/>
      <c r="HG86" s="414"/>
      <c r="HH86" s="414"/>
      <c r="HI86" s="414"/>
      <c r="HJ86" s="414"/>
      <c r="HK86" s="414"/>
      <c r="HL86" s="414"/>
      <c r="HM86" s="414"/>
      <c r="HN86" s="414"/>
      <c r="HO86" s="414"/>
      <c r="HP86" s="414"/>
      <c r="HQ86" s="414"/>
      <c r="HR86" s="414"/>
      <c r="HS86" s="414"/>
      <c r="HT86" s="414"/>
      <c r="HU86" s="414"/>
      <c r="HV86" s="414"/>
      <c r="HW86" s="414"/>
      <c r="HX86" s="414"/>
      <c r="HY86" s="414"/>
      <c r="HZ86" s="414"/>
      <c r="IA86" s="414"/>
      <c r="IB86" s="414"/>
    </row>
    <row r="87" spans="1:236" s="421" customFormat="1" ht="18" hidden="1" customHeight="1">
      <c r="A87" s="414"/>
      <c r="B87" s="415"/>
      <c r="C87" s="416"/>
      <c r="D87" s="417"/>
      <c r="E87" s="418"/>
      <c r="F87" s="417"/>
      <c r="G87" s="418"/>
      <c r="H87" s="417"/>
      <c r="I87" s="418"/>
      <c r="J87" s="417"/>
      <c r="K87" s="418"/>
      <c r="L87" s="417"/>
      <c r="M87" s="418"/>
      <c r="N87" s="417"/>
      <c r="O87" s="418"/>
      <c r="P87" s="414"/>
      <c r="Q87" s="414"/>
      <c r="R87" s="414"/>
      <c r="S87" s="414"/>
      <c r="T87" s="414"/>
      <c r="U87" s="414"/>
      <c r="V87" s="414"/>
      <c r="W87" s="414"/>
      <c r="X87" s="414"/>
      <c r="Y87" s="414"/>
      <c r="Z87" s="414"/>
      <c r="AA87" s="414"/>
      <c r="AB87" s="414"/>
      <c r="AC87" s="414"/>
      <c r="AD87" s="414"/>
      <c r="AE87" s="414"/>
      <c r="AF87" s="414"/>
      <c r="AG87" s="414"/>
      <c r="AH87" s="414"/>
      <c r="AI87" s="414"/>
      <c r="AJ87" s="414"/>
      <c r="AK87" s="414"/>
      <c r="AL87" s="414"/>
      <c r="AM87" s="414"/>
      <c r="AN87" s="414"/>
      <c r="AO87" s="414"/>
      <c r="AP87" s="414"/>
      <c r="AQ87" s="414"/>
      <c r="AR87" s="414"/>
      <c r="AS87" s="414"/>
      <c r="AT87" s="414"/>
      <c r="AU87" s="414"/>
      <c r="AV87" s="414"/>
      <c r="AW87" s="414"/>
      <c r="AX87" s="414"/>
      <c r="AY87" s="414"/>
      <c r="AZ87" s="414"/>
      <c r="BA87" s="414"/>
      <c r="BB87" s="414"/>
      <c r="BC87" s="414"/>
      <c r="BD87" s="414"/>
      <c r="BE87" s="414"/>
      <c r="BF87" s="414"/>
      <c r="BG87" s="414"/>
      <c r="BH87" s="414"/>
      <c r="BI87" s="414"/>
      <c r="BJ87" s="414"/>
      <c r="BK87" s="414"/>
      <c r="BL87" s="414"/>
      <c r="BM87" s="414"/>
      <c r="BN87" s="414"/>
      <c r="BO87" s="414"/>
      <c r="BP87" s="414"/>
      <c r="BQ87" s="414"/>
      <c r="BR87" s="414"/>
      <c r="BS87" s="414"/>
      <c r="BT87" s="414"/>
      <c r="BU87" s="414"/>
      <c r="BV87" s="414"/>
      <c r="BW87" s="414"/>
      <c r="BX87" s="414"/>
      <c r="BY87" s="414"/>
      <c r="BZ87" s="414"/>
      <c r="CA87" s="414"/>
      <c r="CB87" s="414"/>
      <c r="CC87" s="414"/>
      <c r="CD87" s="414"/>
      <c r="CE87" s="414"/>
      <c r="CF87" s="414"/>
      <c r="CG87" s="414"/>
      <c r="CH87" s="414"/>
      <c r="CI87" s="414"/>
      <c r="CJ87" s="414"/>
      <c r="CK87" s="414"/>
      <c r="CL87" s="414"/>
      <c r="CM87" s="414"/>
      <c r="CN87" s="414"/>
      <c r="CO87" s="414"/>
      <c r="CP87" s="414"/>
      <c r="CQ87" s="414"/>
      <c r="CR87" s="414"/>
      <c r="CS87" s="414"/>
      <c r="CT87" s="414"/>
      <c r="CU87" s="414"/>
      <c r="CV87" s="414"/>
      <c r="CW87" s="414"/>
      <c r="CX87" s="414"/>
      <c r="CY87" s="414"/>
      <c r="CZ87" s="414"/>
      <c r="DA87" s="414"/>
      <c r="DB87" s="414"/>
      <c r="DC87" s="414"/>
      <c r="DD87" s="414"/>
      <c r="DE87" s="414"/>
      <c r="DF87" s="414"/>
      <c r="DG87" s="414"/>
      <c r="DH87" s="414"/>
      <c r="DI87" s="414"/>
      <c r="DJ87" s="414"/>
      <c r="DK87" s="414"/>
      <c r="DL87" s="414"/>
      <c r="DM87" s="414"/>
      <c r="DN87" s="414"/>
      <c r="DO87" s="414"/>
      <c r="DP87" s="414"/>
      <c r="DQ87" s="414"/>
      <c r="DR87" s="414"/>
      <c r="DS87" s="414"/>
      <c r="DT87" s="414"/>
      <c r="DU87" s="414"/>
      <c r="DV87" s="414"/>
      <c r="DW87" s="414"/>
      <c r="DX87" s="414"/>
      <c r="DY87" s="414"/>
      <c r="DZ87" s="414"/>
      <c r="EA87" s="414"/>
      <c r="EB87" s="414"/>
      <c r="EC87" s="414"/>
      <c r="ED87" s="414"/>
      <c r="EE87" s="414"/>
      <c r="EF87" s="414"/>
      <c r="EG87" s="414"/>
      <c r="EH87" s="414"/>
      <c r="EI87" s="414"/>
      <c r="EJ87" s="414"/>
      <c r="EK87" s="414"/>
      <c r="EL87" s="414"/>
      <c r="EM87" s="414"/>
      <c r="EN87" s="414"/>
      <c r="EO87" s="414"/>
      <c r="EP87" s="414"/>
      <c r="EQ87" s="414"/>
      <c r="ER87" s="414"/>
      <c r="ES87" s="414"/>
      <c r="ET87" s="414"/>
      <c r="EU87" s="414"/>
      <c r="EV87" s="414"/>
      <c r="EW87" s="414"/>
      <c r="EX87" s="414"/>
      <c r="EY87" s="414"/>
      <c r="EZ87" s="414"/>
      <c r="FA87" s="414"/>
      <c r="FB87" s="414"/>
      <c r="FC87" s="414"/>
      <c r="FD87" s="414"/>
      <c r="FE87" s="414"/>
      <c r="FF87" s="414"/>
      <c r="FG87" s="414"/>
      <c r="FH87" s="414"/>
      <c r="FI87" s="414"/>
      <c r="FJ87" s="414"/>
      <c r="FK87" s="414"/>
      <c r="FL87" s="414"/>
      <c r="FM87" s="414"/>
      <c r="FN87" s="414"/>
      <c r="FO87" s="414"/>
      <c r="FP87" s="414"/>
      <c r="FQ87" s="414"/>
      <c r="FR87" s="414"/>
      <c r="FS87" s="414"/>
      <c r="FT87" s="414"/>
      <c r="FU87" s="414"/>
      <c r="FV87" s="414"/>
      <c r="FW87" s="414"/>
      <c r="FX87" s="414"/>
      <c r="FY87" s="414"/>
      <c r="FZ87" s="414"/>
      <c r="GA87" s="414"/>
      <c r="GB87" s="414"/>
      <c r="GC87" s="414"/>
      <c r="GD87" s="414"/>
      <c r="GE87" s="414"/>
      <c r="GF87" s="414"/>
      <c r="GG87" s="414"/>
      <c r="GH87" s="414"/>
      <c r="GI87" s="414"/>
      <c r="GJ87" s="414"/>
      <c r="GK87" s="414"/>
      <c r="GL87" s="414"/>
      <c r="GM87" s="414"/>
      <c r="GN87" s="414"/>
      <c r="GO87" s="414"/>
      <c r="GP87" s="414"/>
      <c r="GQ87" s="414"/>
      <c r="GR87" s="414"/>
      <c r="GS87" s="414"/>
      <c r="GT87" s="414"/>
      <c r="GU87" s="414"/>
      <c r="GV87" s="414"/>
      <c r="GW87" s="414"/>
      <c r="GX87" s="414"/>
      <c r="GY87" s="414"/>
      <c r="GZ87" s="414"/>
      <c r="HA87" s="414"/>
      <c r="HB87" s="414"/>
      <c r="HC87" s="414"/>
      <c r="HD87" s="414"/>
      <c r="HE87" s="414"/>
      <c r="HF87" s="414"/>
      <c r="HG87" s="414"/>
      <c r="HH87" s="414"/>
      <c r="HI87" s="414"/>
      <c r="HJ87" s="414"/>
      <c r="HK87" s="414"/>
      <c r="HL87" s="414"/>
      <c r="HM87" s="414"/>
      <c r="HN87" s="414"/>
      <c r="HO87" s="414"/>
      <c r="HP87" s="414"/>
      <c r="HQ87" s="414"/>
      <c r="HR87" s="414"/>
      <c r="HS87" s="414"/>
      <c r="HT87" s="414"/>
      <c r="HU87" s="414"/>
      <c r="HV87" s="414"/>
      <c r="HW87" s="414"/>
      <c r="HX87" s="414"/>
      <c r="HY87" s="414"/>
      <c r="HZ87" s="414"/>
      <c r="IA87" s="414"/>
      <c r="IB87" s="414"/>
    </row>
    <row r="88" spans="1:236" s="421" customFormat="1" ht="18" customHeight="1">
      <c r="A88" s="414"/>
      <c r="B88" s="415">
        <v>51</v>
      </c>
      <c r="C88" s="423" t="s">
        <v>102</v>
      </c>
      <c r="D88" s="424">
        <v>974</v>
      </c>
      <c r="E88" s="425">
        <v>1281.506930184805</v>
      </c>
      <c r="F88" s="426">
        <v>973</v>
      </c>
      <c r="G88" s="427">
        <v>1119.637646454265</v>
      </c>
      <c r="H88" s="424">
        <v>4522</v>
      </c>
      <c r="I88" s="425">
        <v>1504.8963003095976</v>
      </c>
      <c r="J88" s="426">
        <v>4511</v>
      </c>
      <c r="K88" s="427">
        <v>1470.4097162491687</v>
      </c>
      <c r="L88" s="424">
        <v>2641</v>
      </c>
      <c r="M88" s="425">
        <v>915.99260507383576</v>
      </c>
      <c r="N88" s="426">
        <v>2637</v>
      </c>
      <c r="O88" s="427">
        <v>894.50729616989008</v>
      </c>
      <c r="P88" s="414"/>
      <c r="Q88" s="414"/>
      <c r="R88" s="414"/>
      <c r="S88" s="414"/>
      <c r="T88" s="414"/>
      <c r="U88" s="414"/>
      <c r="V88" s="414"/>
      <c r="W88" s="414"/>
      <c r="X88" s="414"/>
      <c r="Y88" s="414"/>
      <c r="Z88" s="414"/>
      <c r="AA88" s="414"/>
      <c r="AB88" s="414"/>
      <c r="AC88" s="414"/>
      <c r="AD88" s="414"/>
      <c r="AE88" s="414"/>
      <c r="AF88" s="414"/>
      <c r="AG88" s="414"/>
      <c r="AH88" s="414"/>
      <c r="AI88" s="414"/>
      <c r="AJ88" s="414"/>
      <c r="AK88" s="414"/>
      <c r="AL88" s="414"/>
      <c r="AM88" s="414"/>
      <c r="AN88" s="414"/>
      <c r="AO88" s="414"/>
      <c r="AP88" s="414"/>
      <c r="AQ88" s="414"/>
      <c r="AR88" s="414"/>
      <c r="AS88" s="414"/>
      <c r="AT88" s="414"/>
      <c r="AU88" s="414"/>
      <c r="AV88" s="414"/>
      <c r="AW88" s="414"/>
      <c r="AX88" s="414"/>
      <c r="AY88" s="414"/>
      <c r="AZ88" s="414"/>
      <c r="BA88" s="414"/>
      <c r="BB88" s="414"/>
      <c r="BC88" s="414"/>
      <c r="BD88" s="414"/>
      <c r="BE88" s="414"/>
      <c r="BF88" s="414"/>
      <c r="BG88" s="414"/>
      <c r="BH88" s="414"/>
      <c r="BI88" s="414"/>
      <c r="BJ88" s="414"/>
      <c r="BK88" s="414"/>
      <c r="BL88" s="414"/>
      <c r="BM88" s="414"/>
      <c r="BN88" s="414"/>
      <c r="BO88" s="414"/>
      <c r="BP88" s="414"/>
      <c r="BQ88" s="414"/>
      <c r="BR88" s="414"/>
      <c r="BS88" s="414"/>
      <c r="BT88" s="414"/>
      <c r="BU88" s="414"/>
      <c r="BV88" s="414"/>
      <c r="BW88" s="414"/>
      <c r="BX88" s="414"/>
      <c r="BY88" s="414"/>
      <c r="BZ88" s="414"/>
      <c r="CA88" s="414"/>
      <c r="CB88" s="414"/>
      <c r="CC88" s="414"/>
      <c r="CD88" s="414"/>
      <c r="CE88" s="414"/>
      <c r="CF88" s="414"/>
      <c r="CG88" s="414"/>
      <c r="CH88" s="414"/>
      <c r="CI88" s="414"/>
      <c r="CJ88" s="414"/>
      <c r="CK88" s="414"/>
      <c r="CL88" s="414"/>
      <c r="CM88" s="414"/>
      <c r="CN88" s="414"/>
      <c r="CO88" s="414"/>
      <c r="CP88" s="414"/>
      <c r="CQ88" s="414"/>
      <c r="CR88" s="414"/>
      <c r="CS88" s="414"/>
      <c r="CT88" s="414"/>
      <c r="CU88" s="414"/>
      <c r="CV88" s="414"/>
      <c r="CW88" s="414"/>
      <c r="CX88" s="414"/>
      <c r="CY88" s="414"/>
      <c r="CZ88" s="414"/>
      <c r="DA88" s="414"/>
      <c r="DB88" s="414"/>
      <c r="DC88" s="414"/>
      <c r="DD88" s="414"/>
      <c r="DE88" s="414"/>
      <c r="DF88" s="414"/>
      <c r="DG88" s="414"/>
      <c r="DH88" s="414"/>
      <c r="DI88" s="414"/>
      <c r="DJ88" s="414"/>
      <c r="DK88" s="414"/>
      <c r="DL88" s="414"/>
      <c r="DM88" s="414"/>
      <c r="DN88" s="414"/>
      <c r="DO88" s="414"/>
      <c r="DP88" s="414"/>
      <c r="DQ88" s="414"/>
      <c r="DR88" s="414"/>
      <c r="DS88" s="414"/>
      <c r="DT88" s="414"/>
      <c r="DU88" s="414"/>
      <c r="DV88" s="414"/>
      <c r="DW88" s="414"/>
      <c r="DX88" s="414"/>
      <c r="DY88" s="414"/>
      <c r="DZ88" s="414"/>
      <c r="EA88" s="414"/>
      <c r="EB88" s="414"/>
      <c r="EC88" s="414"/>
      <c r="ED88" s="414"/>
      <c r="EE88" s="414"/>
      <c r="EF88" s="414"/>
      <c r="EG88" s="414"/>
      <c r="EH88" s="414"/>
      <c r="EI88" s="414"/>
      <c r="EJ88" s="414"/>
      <c r="EK88" s="414"/>
      <c r="EL88" s="414"/>
      <c r="EM88" s="414"/>
      <c r="EN88" s="414"/>
      <c r="EO88" s="414"/>
      <c r="EP88" s="414"/>
      <c r="EQ88" s="414"/>
      <c r="ER88" s="414"/>
      <c r="ES88" s="414"/>
      <c r="ET88" s="414"/>
      <c r="EU88" s="414"/>
      <c r="EV88" s="414"/>
      <c r="EW88" s="414"/>
      <c r="EX88" s="414"/>
      <c r="EY88" s="414"/>
      <c r="EZ88" s="414"/>
      <c r="FA88" s="414"/>
      <c r="FB88" s="414"/>
      <c r="FC88" s="414"/>
      <c r="FD88" s="414"/>
      <c r="FE88" s="414"/>
      <c r="FF88" s="414"/>
      <c r="FG88" s="414"/>
      <c r="FH88" s="414"/>
      <c r="FI88" s="414"/>
      <c r="FJ88" s="414"/>
      <c r="FK88" s="414"/>
      <c r="FL88" s="414"/>
      <c r="FM88" s="414"/>
      <c r="FN88" s="414"/>
      <c r="FO88" s="414"/>
      <c r="FP88" s="414"/>
      <c r="FQ88" s="414"/>
      <c r="FR88" s="414"/>
      <c r="FS88" s="414"/>
      <c r="FT88" s="414"/>
      <c r="FU88" s="414"/>
      <c r="FV88" s="414"/>
      <c r="FW88" s="414"/>
      <c r="FX88" s="414"/>
      <c r="FY88" s="414"/>
      <c r="FZ88" s="414"/>
      <c r="GA88" s="414"/>
      <c r="GB88" s="414"/>
      <c r="GC88" s="414"/>
      <c r="GD88" s="414"/>
      <c r="GE88" s="414"/>
      <c r="GF88" s="414"/>
      <c r="GG88" s="414"/>
      <c r="GH88" s="414"/>
      <c r="GI88" s="414"/>
      <c r="GJ88" s="414"/>
      <c r="GK88" s="414"/>
      <c r="GL88" s="414"/>
      <c r="GM88" s="414"/>
      <c r="GN88" s="414"/>
      <c r="GO88" s="414"/>
      <c r="GP88" s="414"/>
      <c r="GQ88" s="414"/>
      <c r="GR88" s="414"/>
      <c r="GS88" s="414"/>
      <c r="GT88" s="414"/>
      <c r="GU88" s="414"/>
      <c r="GV88" s="414"/>
      <c r="GW88" s="414"/>
      <c r="GX88" s="414"/>
      <c r="GY88" s="414"/>
      <c r="GZ88" s="414"/>
      <c r="HA88" s="414"/>
      <c r="HB88" s="414"/>
      <c r="HC88" s="414"/>
      <c r="HD88" s="414"/>
      <c r="HE88" s="414"/>
      <c r="HF88" s="414"/>
      <c r="HG88" s="414"/>
      <c r="HH88" s="414"/>
      <c r="HI88" s="414"/>
      <c r="HJ88" s="414"/>
      <c r="HK88" s="414"/>
      <c r="HL88" s="414"/>
      <c r="HM88" s="414"/>
      <c r="HN88" s="414"/>
      <c r="HO88" s="414"/>
      <c r="HP88" s="414"/>
      <c r="HQ88" s="414"/>
      <c r="HR88" s="414"/>
      <c r="HS88" s="414"/>
      <c r="HT88" s="414"/>
      <c r="HU88" s="414"/>
      <c r="HV88" s="414"/>
      <c r="HW88" s="414"/>
      <c r="HX88" s="414"/>
      <c r="HY88" s="414"/>
      <c r="HZ88" s="414"/>
      <c r="IA88" s="414"/>
      <c r="IB88" s="414"/>
    </row>
    <row r="89" spans="1:236" s="421" customFormat="1" ht="18" customHeight="1">
      <c r="A89" s="414"/>
      <c r="B89" s="415">
        <v>52</v>
      </c>
      <c r="C89" s="423" t="s">
        <v>103</v>
      </c>
      <c r="D89" s="428">
        <v>1276</v>
      </c>
      <c r="E89" s="429">
        <v>1230.4379075235111</v>
      </c>
      <c r="F89" s="426">
        <v>1276</v>
      </c>
      <c r="G89" s="427">
        <v>1057.3219122257053</v>
      </c>
      <c r="H89" s="428">
        <v>4167</v>
      </c>
      <c r="I89" s="429">
        <v>1456.0990856731462</v>
      </c>
      <c r="J89" s="426">
        <v>4159</v>
      </c>
      <c r="K89" s="427">
        <v>1422.4744121182978</v>
      </c>
      <c r="L89" s="428">
        <v>2245</v>
      </c>
      <c r="M89" s="429">
        <v>851.13937193763923</v>
      </c>
      <c r="N89" s="426">
        <v>2237</v>
      </c>
      <c r="O89" s="427">
        <v>831.03462673223066</v>
      </c>
      <c r="P89" s="414"/>
      <c r="Q89" s="414"/>
      <c r="R89" s="414"/>
      <c r="S89" s="414"/>
      <c r="T89" s="414"/>
      <c r="U89" s="414"/>
      <c r="V89" s="414"/>
      <c r="W89" s="414"/>
      <c r="X89" s="414"/>
      <c r="Y89" s="414"/>
      <c r="Z89" s="414"/>
      <c r="AA89" s="414"/>
      <c r="AB89" s="414"/>
      <c r="AC89" s="414"/>
      <c r="AD89" s="414"/>
      <c r="AE89" s="414"/>
      <c r="AF89" s="414"/>
      <c r="AG89" s="414"/>
      <c r="AH89" s="414"/>
      <c r="AI89" s="414"/>
      <c r="AJ89" s="414"/>
      <c r="AK89" s="414"/>
      <c r="AL89" s="414"/>
      <c r="AM89" s="414"/>
      <c r="AN89" s="414"/>
      <c r="AO89" s="414"/>
      <c r="AP89" s="414"/>
      <c r="AQ89" s="414"/>
      <c r="AR89" s="414"/>
      <c r="AS89" s="414"/>
      <c r="AT89" s="414"/>
      <c r="AU89" s="414"/>
      <c r="AV89" s="414"/>
      <c r="AW89" s="414"/>
      <c r="AX89" s="414"/>
      <c r="AY89" s="414"/>
      <c r="AZ89" s="414"/>
      <c r="BA89" s="414"/>
      <c r="BB89" s="414"/>
      <c r="BC89" s="414"/>
      <c r="BD89" s="414"/>
      <c r="BE89" s="414"/>
      <c r="BF89" s="414"/>
      <c r="BG89" s="414"/>
      <c r="BH89" s="414"/>
      <c r="BI89" s="414"/>
      <c r="BJ89" s="414"/>
      <c r="BK89" s="414"/>
      <c r="BL89" s="414"/>
      <c r="BM89" s="414"/>
      <c r="BN89" s="414"/>
      <c r="BO89" s="414"/>
      <c r="BP89" s="414"/>
      <c r="BQ89" s="414"/>
      <c r="BR89" s="414"/>
      <c r="BS89" s="414"/>
      <c r="BT89" s="414"/>
      <c r="BU89" s="414"/>
      <c r="BV89" s="414"/>
      <c r="BW89" s="414"/>
      <c r="BX89" s="414"/>
      <c r="BY89" s="414"/>
      <c r="BZ89" s="414"/>
      <c r="CA89" s="414"/>
      <c r="CB89" s="414"/>
      <c r="CC89" s="414"/>
      <c r="CD89" s="414"/>
      <c r="CE89" s="414"/>
      <c r="CF89" s="414"/>
      <c r="CG89" s="414"/>
      <c r="CH89" s="414"/>
      <c r="CI89" s="414"/>
      <c r="CJ89" s="414"/>
      <c r="CK89" s="414"/>
      <c r="CL89" s="414"/>
      <c r="CM89" s="414"/>
      <c r="CN89" s="414"/>
      <c r="CO89" s="414"/>
      <c r="CP89" s="414"/>
      <c r="CQ89" s="414"/>
      <c r="CR89" s="414"/>
      <c r="CS89" s="414"/>
      <c r="CT89" s="414"/>
      <c r="CU89" s="414"/>
      <c r="CV89" s="414"/>
      <c r="CW89" s="414"/>
      <c r="CX89" s="414"/>
      <c r="CY89" s="414"/>
      <c r="CZ89" s="414"/>
      <c r="DA89" s="414"/>
      <c r="DB89" s="414"/>
      <c r="DC89" s="414"/>
      <c r="DD89" s="414"/>
      <c r="DE89" s="414"/>
      <c r="DF89" s="414"/>
      <c r="DG89" s="414"/>
      <c r="DH89" s="414"/>
      <c r="DI89" s="414"/>
      <c r="DJ89" s="414"/>
      <c r="DK89" s="414"/>
      <c r="DL89" s="414"/>
      <c r="DM89" s="414"/>
      <c r="DN89" s="414"/>
      <c r="DO89" s="414"/>
      <c r="DP89" s="414"/>
      <c r="DQ89" s="414"/>
      <c r="DR89" s="414"/>
      <c r="DS89" s="414"/>
      <c r="DT89" s="414"/>
      <c r="DU89" s="414"/>
      <c r="DV89" s="414"/>
      <c r="DW89" s="414"/>
      <c r="DX89" s="414"/>
      <c r="DY89" s="414"/>
      <c r="DZ89" s="414"/>
      <c r="EA89" s="414"/>
      <c r="EB89" s="414"/>
      <c r="EC89" s="414"/>
      <c r="ED89" s="414"/>
      <c r="EE89" s="414"/>
      <c r="EF89" s="414"/>
      <c r="EG89" s="414"/>
      <c r="EH89" s="414"/>
      <c r="EI89" s="414"/>
      <c r="EJ89" s="414"/>
      <c r="EK89" s="414"/>
      <c r="EL89" s="414"/>
      <c r="EM89" s="414"/>
      <c r="EN89" s="414"/>
      <c r="EO89" s="414"/>
      <c r="EP89" s="414"/>
      <c r="EQ89" s="414"/>
      <c r="ER89" s="414"/>
      <c r="ES89" s="414"/>
      <c r="ET89" s="414"/>
      <c r="EU89" s="414"/>
      <c r="EV89" s="414"/>
      <c r="EW89" s="414"/>
      <c r="EX89" s="414"/>
      <c r="EY89" s="414"/>
      <c r="EZ89" s="414"/>
      <c r="FA89" s="414"/>
      <c r="FB89" s="414"/>
      <c r="FC89" s="414"/>
      <c r="FD89" s="414"/>
      <c r="FE89" s="414"/>
      <c r="FF89" s="414"/>
      <c r="FG89" s="414"/>
      <c r="FH89" s="414"/>
      <c r="FI89" s="414"/>
      <c r="FJ89" s="414"/>
      <c r="FK89" s="414"/>
      <c r="FL89" s="414"/>
      <c r="FM89" s="414"/>
      <c r="FN89" s="414"/>
      <c r="FO89" s="414"/>
      <c r="FP89" s="414"/>
      <c r="FQ89" s="414"/>
      <c r="FR89" s="414"/>
      <c r="FS89" s="414"/>
      <c r="FT89" s="414"/>
      <c r="FU89" s="414"/>
      <c r="FV89" s="414"/>
      <c r="FW89" s="414"/>
      <c r="FX89" s="414"/>
      <c r="FY89" s="414"/>
      <c r="FZ89" s="414"/>
      <c r="GA89" s="414"/>
      <c r="GB89" s="414"/>
      <c r="GC89" s="414"/>
      <c r="GD89" s="414"/>
      <c r="GE89" s="414"/>
      <c r="GF89" s="414"/>
      <c r="GG89" s="414"/>
      <c r="GH89" s="414"/>
      <c r="GI89" s="414"/>
      <c r="GJ89" s="414"/>
      <c r="GK89" s="414"/>
      <c r="GL89" s="414"/>
      <c r="GM89" s="414"/>
      <c r="GN89" s="414"/>
      <c r="GO89" s="414"/>
      <c r="GP89" s="414"/>
      <c r="GQ89" s="414"/>
      <c r="GR89" s="414"/>
      <c r="GS89" s="414"/>
      <c r="GT89" s="414"/>
      <c r="GU89" s="414"/>
      <c r="GV89" s="414"/>
      <c r="GW89" s="414"/>
      <c r="GX89" s="414"/>
      <c r="GY89" s="414"/>
      <c r="GZ89" s="414"/>
      <c r="HA89" s="414"/>
      <c r="HB89" s="414"/>
      <c r="HC89" s="414"/>
      <c r="HD89" s="414"/>
      <c r="HE89" s="414"/>
      <c r="HF89" s="414"/>
      <c r="HG89" s="414"/>
      <c r="HH89" s="414"/>
      <c r="HI89" s="414"/>
      <c r="HJ89" s="414"/>
      <c r="HK89" s="414"/>
      <c r="HL89" s="414"/>
      <c r="HM89" s="414"/>
      <c r="HN89" s="414"/>
      <c r="HO89" s="414"/>
      <c r="HP89" s="414"/>
      <c r="HQ89" s="414"/>
      <c r="HR89" s="414"/>
      <c r="HS89" s="414"/>
      <c r="HT89" s="414"/>
      <c r="HU89" s="414"/>
      <c r="HV89" s="414"/>
      <c r="HW89" s="414"/>
      <c r="HX89" s="414"/>
      <c r="HY89" s="414"/>
      <c r="HZ89" s="414"/>
      <c r="IA89" s="414"/>
      <c r="IB89" s="414"/>
    </row>
    <row r="90" spans="1:236" s="421" customFormat="1" ht="18" hidden="1" customHeight="1">
      <c r="A90" s="414"/>
      <c r="B90" s="415"/>
      <c r="C90" s="423"/>
      <c r="D90" s="430"/>
      <c r="E90" s="431"/>
      <c r="F90" s="430"/>
      <c r="G90" s="431"/>
      <c r="H90" s="430"/>
      <c r="I90" s="431"/>
      <c r="J90" s="430"/>
      <c r="K90" s="431"/>
      <c r="L90" s="430"/>
      <c r="M90" s="431"/>
      <c r="N90" s="430"/>
      <c r="O90" s="431"/>
      <c r="P90" s="414"/>
      <c r="Q90" s="414"/>
      <c r="R90" s="414"/>
      <c r="S90" s="414"/>
      <c r="T90" s="414"/>
      <c r="U90" s="414"/>
      <c r="V90" s="414"/>
      <c r="W90" s="414"/>
      <c r="X90" s="414"/>
      <c r="Y90" s="414"/>
      <c r="Z90" s="414"/>
      <c r="AA90" s="414"/>
      <c r="AB90" s="414"/>
      <c r="AC90" s="414"/>
      <c r="AD90" s="414"/>
      <c r="AE90" s="414"/>
      <c r="AF90" s="414"/>
      <c r="AG90" s="414"/>
      <c r="AH90" s="414"/>
      <c r="AI90" s="414"/>
      <c r="AJ90" s="414"/>
      <c r="AK90" s="414"/>
      <c r="AL90" s="414"/>
      <c r="AM90" s="414"/>
      <c r="AN90" s="414"/>
      <c r="AO90" s="414"/>
      <c r="AP90" s="414"/>
      <c r="AQ90" s="414"/>
      <c r="AR90" s="414"/>
      <c r="AS90" s="414"/>
      <c r="AT90" s="414"/>
      <c r="AU90" s="414"/>
      <c r="AV90" s="414"/>
      <c r="AW90" s="414"/>
      <c r="AX90" s="414"/>
      <c r="AY90" s="414"/>
      <c r="AZ90" s="414"/>
      <c r="BA90" s="414"/>
      <c r="BB90" s="414"/>
      <c r="BC90" s="414"/>
      <c r="BD90" s="414"/>
      <c r="BE90" s="414"/>
      <c r="BF90" s="414"/>
      <c r="BG90" s="414"/>
      <c r="BH90" s="414"/>
      <c r="BI90" s="414"/>
      <c r="BJ90" s="414"/>
      <c r="BK90" s="414"/>
      <c r="BL90" s="414"/>
      <c r="BM90" s="414"/>
      <c r="BN90" s="414"/>
      <c r="BO90" s="414"/>
      <c r="BP90" s="414"/>
      <c r="BQ90" s="414"/>
      <c r="BR90" s="414"/>
      <c r="BS90" s="414"/>
      <c r="BT90" s="414"/>
      <c r="BU90" s="414"/>
      <c r="BV90" s="414"/>
      <c r="BW90" s="414"/>
      <c r="BX90" s="414"/>
      <c r="BY90" s="414"/>
      <c r="BZ90" s="414"/>
      <c r="CA90" s="414"/>
      <c r="CB90" s="414"/>
      <c r="CC90" s="414"/>
      <c r="CD90" s="414"/>
      <c r="CE90" s="414"/>
      <c r="CF90" s="414"/>
      <c r="CG90" s="414"/>
      <c r="CH90" s="414"/>
      <c r="CI90" s="414"/>
      <c r="CJ90" s="414"/>
      <c r="CK90" s="414"/>
      <c r="CL90" s="414"/>
      <c r="CM90" s="414"/>
      <c r="CN90" s="414"/>
      <c r="CO90" s="414"/>
      <c r="CP90" s="414"/>
      <c r="CQ90" s="414"/>
      <c r="CR90" s="414"/>
      <c r="CS90" s="414"/>
      <c r="CT90" s="414"/>
      <c r="CU90" s="414"/>
      <c r="CV90" s="414"/>
      <c r="CW90" s="414"/>
      <c r="CX90" s="414"/>
      <c r="CY90" s="414"/>
      <c r="CZ90" s="414"/>
      <c r="DA90" s="414"/>
      <c r="DB90" s="414"/>
      <c r="DC90" s="414"/>
      <c r="DD90" s="414"/>
      <c r="DE90" s="414"/>
      <c r="DF90" s="414"/>
      <c r="DG90" s="414"/>
      <c r="DH90" s="414"/>
      <c r="DI90" s="414"/>
      <c r="DJ90" s="414"/>
      <c r="DK90" s="414"/>
      <c r="DL90" s="414"/>
      <c r="DM90" s="414"/>
      <c r="DN90" s="414"/>
      <c r="DO90" s="414"/>
      <c r="DP90" s="414"/>
      <c r="DQ90" s="414"/>
      <c r="DR90" s="414"/>
      <c r="DS90" s="414"/>
      <c r="DT90" s="414"/>
      <c r="DU90" s="414"/>
      <c r="DV90" s="414"/>
      <c r="DW90" s="414"/>
      <c r="DX90" s="414"/>
      <c r="DY90" s="414"/>
      <c r="DZ90" s="414"/>
      <c r="EA90" s="414"/>
      <c r="EB90" s="414"/>
      <c r="EC90" s="414"/>
      <c r="ED90" s="414"/>
      <c r="EE90" s="414"/>
      <c r="EF90" s="414"/>
      <c r="EG90" s="414"/>
      <c r="EH90" s="414"/>
      <c r="EI90" s="414"/>
      <c r="EJ90" s="414"/>
      <c r="EK90" s="414"/>
      <c r="EL90" s="414"/>
      <c r="EM90" s="414"/>
      <c r="EN90" s="414"/>
      <c r="EO90" s="414"/>
      <c r="EP90" s="414"/>
      <c r="EQ90" s="414"/>
      <c r="ER90" s="414"/>
      <c r="ES90" s="414"/>
      <c r="ET90" s="414"/>
      <c r="EU90" s="414"/>
      <c r="EV90" s="414"/>
      <c r="EW90" s="414"/>
      <c r="EX90" s="414"/>
      <c r="EY90" s="414"/>
      <c r="EZ90" s="414"/>
      <c r="FA90" s="414"/>
      <c r="FB90" s="414"/>
      <c r="FC90" s="414"/>
      <c r="FD90" s="414"/>
      <c r="FE90" s="414"/>
      <c r="FF90" s="414"/>
      <c r="FG90" s="414"/>
      <c r="FH90" s="414"/>
      <c r="FI90" s="414"/>
      <c r="FJ90" s="414"/>
      <c r="FK90" s="414"/>
      <c r="FL90" s="414"/>
      <c r="FM90" s="414"/>
      <c r="FN90" s="414"/>
      <c r="FO90" s="414"/>
      <c r="FP90" s="414"/>
      <c r="FQ90" s="414"/>
      <c r="FR90" s="414"/>
      <c r="FS90" s="414"/>
      <c r="FT90" s="414"/>
      <c r="FU90" s="414"/>
      <c r="FV90" s="414"/>
      <c r="FW90" s="414"/>
      <c r="FX90" s="414"/>
      <c r="FY90" s="414"/>
      <c r="FZ90" s="414"/>
      <c r="GA90" s="414"/>
      <c r="GB90" s="414"/>
      <c r="GC90" s="414"/>
      <c r="GD90" s="414"/>
      <c r="GE90" s="414"/>
      <c r="GF90" s="414"/>
      <c r="GG90" s="414"/>
      <c r="GH90" s="414"/>
      <c r="GI90" s="414"/>
      <c r="GJ90" s="414"/>
      <c r="GK90" s="414"/>
      <c r="GL90" s="414"/>
      <c r="GM90" s="414"/>
      <c r="GN90" s="414"/>
      <c r="GO90" s="414"/>
      <c r="GP90" s="414"/>
      <c r="GQ90" s="414"/>
      <c r="GR90" s="414"/>
      <c r="GS90" s="414"/>
      <c r="GT90" s="414"/>
      <c r="GU90" s="414"/>
      <c r="GV90" s="414"/>
      <c r="GW90" s="414"/>
      <c r="GX90" s="414"/>
      <c r="GY90" s="414"/>
      <c r="GZ90" s="414"/>
      <c r="HA90" s="414"/>
      <c r="HB90" s="414"/>
      <c r="HC90" s="414"/>
      <c r="HD90" s="414"/>
      <c r="HE90" s="414"/>
      <c r="HF90" s="414"/>
      <c r="HG90" s="414"/>
      <c r="HH90" s="414"/>
      <c r="HI90" s="414"/>
      <c r="HJ90" s="414"/>
      <c r="HK90" s="414"/>
      <c r="HL90" s="414"/>
      <c r="HM90" s="414"/>
      <c r="HN90" s="414"/>
      <c r="HO90" s="414"/>
      <c r="HP90" s="414"/>
      <c r="HQ90" s="414"/>
      <c r="HR90" s="414"/>
      <c r="HS90" s="414"/>
      <c r="HT90" s="414"/>
      <c r="HU90" s="414"/>
      <c r="HV90" s="414"/>
      <c r="HW90" s="414"/>
      <c r="HX90" s="414"/>
      <c r="HY90" s="414"/>
      <c r="HZ90" s="414"/>
      <c r="IA90" s="414"/>
      <c r="IB90" s="414"/>
    </row>
    <row r="91" spans="1:236" s="421" customFormat="1" ht="18" customHeight="1">
      <c r="A91" s="432"/>
      <c r="B91" s="433"/>
      <c r="C91" s="434" t="s">
        <v>45</v>
      </c>
      <c r="D91" s="435">
        <v>946559</v>
      </c>
      <c r="E91" s="436">
        <v>1119.581083049233</v>
      </c>
      <c r="F91" s="437">
        <v>946163</v>
      </c>
      <c r="G91" s="438">
        <v>1003.8826058934875</v>
      </c>
      <c r="H91" s="435">
        <v>6357104</v>
      </c>
      <c r="I91" s="436">
        <v>1374.8808700911645</v>
      </c>
      <c r="J91" s="437">
        <v>6343889</v>
      </c>
      <c r="K91" s="438">
        <v>1357.3944965997989</v>
      </c>
      <c r="L91" s="435">
        <v>2350589</v>
      </c>
      <c r="M91" s="436">
        <v>851.78409023440531</v>
      </c>
      <c r="N91" s="437">
        <v>2343410</v>
      </c>
      <c r="O91" s="438">
        <v>830.68047584502847</v>
      </c>
      <c r="P91" s="414"/>
      <c r="Q91" s="414"/>
      <c r="R91" s="414"/>
      <c r="S91" s="414"/>
      <c r="T91" s="414"/>
      <c r="U91" s="414"/>
      <c r="V91" s="414"/>
      <c r="W91" s="414"/>
      <c r="X91" s="414"/>
      <c r="Y91" s="414"/>
      <c r="Z91" s="414"/>
      <c r="AA91" s="414"/>
      <c r="AB91" s="414"/>
      <c r="AC91" s="414"/>
      <c r="AD91" s="414"/>
      <c r="AE91" s="414"/>
      <c r="AF91" s="414"/>
      <c r="AG91" s="414"/>
      <c r="AH91" s="414"/>
      <c r="AI91" s="414"/>
      <c r="AJ91" s="414"/>
      <c r="AK91" s="414"/>
      <c r="AL91" s="414"/>
      <c r="AM91" s="414"/>
      <c r="AN91" s="414"/>
      <c r="AO91" s="414"/>
      <c r="AP91" s="414"/>
      <c r="AQ91" s="414"/>
      <c r="AR91" s="414"/>
      <c r="AS91" s="414"/>
      <c r="AT91" s="414"/>
      <c r="AU91" s="414"/>
      <c r="AV91" s="414"/>
      <c r="AW91" s="414"/>
      <c r="AX91" s="414"/>
      <c r="AY91" s="414"/>
      <c r="AZ91" s="414"/>
      <c r="BA91" s="414"/>
      <c r="BB91" s="414"/>
      <c r="BC91" s="414"/>
      <c r="BD91" s="414"/>
      <c r="BE91" s="414"/>
      <c r="BF91" s="414"/>
      <c r="BG91" s="414"/>
      <c r="BH91" s="414"/>
      <c r="BI91" s="414"/>
      <c r="BJ91" s="414"/>
      <c r="BK91" s="414"/>
      <c r="BL91" s="414"/>
      <c r="BM91" s="414"/>
      <c r="BN91" s="414"/>
      <c r="BO91" s="414"/>
      <c r="BP91" s="414"/>
      <c r="BQ91" s="414"/>
      <c r="BR91" s="414"/>
      <c r="BS91" s="414"/>
      <c r="BT91" s="414"/>
      <c r="BU91" s="414"/>
      <c r="BV91" s="414"/>
      <c r="BW91" s="414"/>
      <c r="BX91" s="414"/>
      <c r="BY91" s="414"/>
      <c r="BZ91" s="414"/>
      <c r="CA91" s="414"/>
      <c r="CB91" s="414"/>
      <c r="CC91" s="414"/>
      <c r="CD91" s="414"/>
      <c r="CE91" s="414"/>
      <c r="CF91" s="414"/>
      <c r="CG91" s="414"/>
      <c r="CH91" s="414"/>
      <c r="CI91" s="414"/>
      <c r="CJ91" s="414"/>
      <c r="CK91" s="414"/>
      <c r="CL91" s="414"/>
      <c r="CM91" s="414"/>
      <c r="CN91" s="414"/>
      <c r="CO91" s="414"/>
      <c r="CP91" s="414"/>
      <c r="CQ91" s="414"/>
      <c r="CR91" s="414"/>
      <c r="CS91" s="414"/>
      <c r="CT91" s="414"/>
      <c r="CU91" s="414"/>
      <c r="CV91" s="414"/>
      <c r="CW91" s="414"/>
      <c r="CX91" s="414"/>
      <c r="CY91" s="414"/>
      <c r="CZ91" s="414"/>
      <c r="DA91" s="414"/>
      <c r="DB91" s="414"/>
      <c r="DC91" s="414"/>
      <c r="DD91" s="414"/>
      <c r="DE91" s="414"/>
      <c r="DF91" s="414"/>
      <c r="DG91" s="414"/>
      <c r="DH91" s="414"/>
      <c r="DI91" s="414"/>
      <c r="DJ91" s="414"/>
      <c r="DK91" s="414"/>
      <c r="DL91" s="414"/>
      <c r="DM91" s="414"/>
      <c r="DN91" s="414"/>
      <c r="DO91" s="414"/>
      <c r="DP91" s="414"/>
      <c r="DQ91" s="414"/>
      <c r="DR91" s="414"/>
      <c r="DS91" s="414"/>
      <c r="DT91" s="414"/>
      <c r="DU91" s="414"/>
      <c r="DV91" s="414"/>
      <c r="DW91" s="414"/>
      <c r="DX91" s="414"/>
      <c r="DY91" s="414"/>
      <c r="DZ91" s="414"/>
      <c r="EA91" s="414"/>
      <c r="EB91" s="414"/>
      <c r="EC91" s="414"/>
      <c r="ED91" s="414"/>
      <c r="EE91" s="414"/>
      <c r="EF91" s="414"/>
      <c r="EG91" s="414"/>
      <c r="EH91" s="414"/>
      <c r="EI91" s="414"/>
      <c r="EJ91" s="414"/>
      <c r="EK91" s="414"/>
      <c r="EL91" s="414"/>
      <c r="EM91" s="414"/>
      <c r="EN91" s="414"/>
      <c r="EO91" s="414"/>
      <c r="EP91" s="414"/>
      <c r="EQ91" s="414"/>
      <c r="ER91" s="414"/>
      <c r="ES91" s="414"/>
      <c r="ET91" s="414"/>
      <c r="EU91" s="414"/>
      <c r="EV91" s="414"/>
      <c r="EW91" s="414"/>
      <c r="EX91" s="414"/>
      <c r="EY91" s="414"/>
      <c r="EZ91" s="414"/>
      <c r="FA91" s="414"/>
      <c r="FB91" s="414"/>
      <c r="FC91" s="414"/>
      <c r="FD91" s="414"/>
      <c r="FE91" s="414"/>
      <c r="FF91" s="414"/>
      <c r="FG91" s="414"/>
      <c r="FH91" s="414"/>
      <c r="FI91" s="414"/>
      <c r="FJ91" s="414"/>
      <c r="FK91" s="414"/>
      <c r="FL91" s="414"/>
      <c r="FM91" s="414"/>
      <c r="FN91" s="414"/>
      <c r="FO91" s="414"/>
      <c r="FP91" s="414"/>
      <c r="FQ91" s="414"/>
      <c r="FR91" s="414"/>
      <c r="FS91" s="414"/>
      <c r="FT91" s="414"/>
      <c r="FU91" s="414"/>
      <c r="FV91" s="414"/>
      <c r="FW91" s="414"/>
      <c r="FX91" s="414"/>
      <c r="FY91" s="414"/>
      <c r="FZ91" s="414"/>
      <c r="GA91" s="414"/>
      <c r="GB91" s="414"/>
      <c r="GC91" s="414"/>
      <c r="GD91" s="414"/>
      <c r="GE91" s="414"/>
      <c r="GF91" s="414"/>
      <c r="GG91" s="414"/>
      <c r="GH91" s="414"/>
      <c r="GI91" s="414"/>
      <c r="GJ91" s="414"/>
      <c r="GK91" s="414"/>
      <c r="GL91" s="414"/>
      <c r="GM91" s="414"/>
      <c r="GN91" s="414"/>
      <c r="GO91" s="414"/>
      <c r="GP91" s="414"/>
      <c r="GQ91" s="414"/>
      <c r="GR91" s="414"/>
      <c r="GS91" s="414"/>
      <c r="GT91" s="414"/>
      <c r="GU91" s="414"/>
      <c r="GV91" s="414"/>
      <c r="GW91" s="414"/>
      <c r="GX91" s="414"/>
      <c r="GY91" s="414"/>
      <c r="GZ91" s="414"/>
      <c r="HA91" s="414"/>
      <c r="HB91" s="414"/>
      <c r="HC91" s="414"/>
      <c r="HD91" s="414"/>
      <c r="HE91" s="414"/>
      <c r="HF91" s="414"/>
      <c r="HG91" s="414"/>
      <c r="HH91" s="414"/>
      <c r="HI91" s="414"/>
      <c r="HJ91" s="414"/>
      <c r="HK91" s="414"/>
      <c r="HL91" s="414"/>
      <c r="HM91" s="414"/>
      <c r="HN91" s="414"/>
      <c r="HO91" s="414"/>
      <c r="HP91" s="414"/>
      <c r="HQ91" s="414"/>
      <c r="HR91" s="414"/>
      <c r="HS91" s="414"/>
      <c r="HT91" s="414"/>
      <c r="HU91" s="414"/>
      <c r="HV91" s="414"/>
      <c r="HW91" s="414"/>
      <c r="HX91" s="414"/>
      <c r="HY91" s="414"/>
      <c r="HZ91" s="414"/>
      <c r="IA91" s="414"/>
      <c r="IB91" s="414"/>
    </row>
    <row r="92" spans="1:236" ht="18" customHeight="1">
      <c r="A92" s="400"/>
      <c r="B92" s="401"/>
      <c r="C92" s="400"/>
      <c r="D92" s="400"/>
      <c r="E92" s="400"/>
      <c r="F92" s="400"/>
      <c r="G92" s="400"/>
      <c r="H92" s="400"/>
      <c r="I92" s="400"/>
      <c r="J92" s="400"/>
      <c r="K92" s="400"/>
      <c r="L92" s="400"/>
      <c r="M92" s="400"/>
      <c r="N92" s="400"/>
      <c r="O92" s="400"/>
    </row>
    <row r="93" spans="1:236" ht="18" customHeight="1">
      <c r="A93" s="400"/>
      <c r="B93" s="439"/>
      <c r="C93" s="400"/>
      <c r="D93" s="440"/>
      <c r="E93" s="441"/>
      <c r="F93" s="440"/>
      <c r="G93" s="441"/>
      <c r="H93" s="440"/>
      <c r="I93" s="441"/>
      <c r="J93" s="440"/>
      <c r="K93" s="441"/>
      <c r="L93" s="440"/>
      <c r="M93" s="441"/>
      <c r="N93" s="440"/>
      <c r="O93" s="441"/>
    </row>
    <row r="94" spans="1:236" ht="18" customHeight="1">
      <c r="B94" s="442"/>
      <c r="D94" s="443"/>
      <c r="E94" s="444"/>
      <c r="F94" s="443"/>
      <c r="G94" s="444"/>
      <c r="H94" s="443"/>
      <c r="I94" s="444"/>
      <c r="J94" s="443"/>
      <c r="K94" s="444"/>
      <c r="L94" s="443"/>
      <c r="M94" s="444"/>
      <c r="N94" s="443"/>
      <c r="O94" s="444"/>
    </row>
    <row r="95" spans="1:236" ht="18" customHeight="1">
      <c r="B95" s="442"/>
      <c r="C95" s="445"/>
      <c r="D95" s="443"/>
      <c r="E95" s="444"/>
      <c r="F95" s="443"/>
      <c r="G95" s="444"/>
      <c r="H95" s="443"/>
      <c r="I95" s="444"/>
      <c r="J95" s="443"/>
      <c r="K95" s="444"/>
      <c r="L95" s="443"/>
      <c r="M95" s="444"/>
      <c r="N95" s="443"/>
      <c r="O95" s="444"/>
    </row>
    <row r="96" spans="1:236" ht="18" customHeight="1">
      <c r="B96" s="442"/>
      <c r="E96" s="444"/>
      <c r="G96" s="444"/>
      <c r="I96" s="444"/>
      <c r="K96" s="444"/>
      <c r="M96" s="444"/>
      <c r="O96" s="444"/>
    </row>
    <row r="97" spans="2:15" ht="18" customHeight="1">
      <c r="B97" s="442"/>
      <c r="E97" s="444"/>
      <c r="G97" s="444"/>
      <c r="I97" s="444"/>
      <c r="K97" s="444"/>
      <c r="M97" s="444"/>
      <c r="O97" s="444"/>
    </row>
    <row r="98" spans="2:15" ht="18" customHeight="1">
      <c r="B98" s="442"/>
      <c r="E98" s="444"/>
      <c r="G98" s="444"/>
      <c r="I98" s="444"/>
      <c r="K98" s="444"/>
      <c r="M98" s="444"/>
      <c r="O98" s="444"/>
    </row>
    <row r="99" spans="2:15" ht="18" customHeight="1">
      <c r="B99" s="442"/>
      <c r="E99" s="444"/>
      <c r="G99" s="444"/>
      <c r="I99" s="444"/>
      <c r="K99" s="444"/>
      <c r="M99" s="444"/>
      <c r="O99" s="444"/>
    </row>
    <row r="100" spans="2:15" ht="18" customHeight="1">
      <c r="B100" s="442"/>
      <c r="E100" s="444"/>
      <c r="G100" s="444"/>
      <c r="I100" s="444"/>
      <c r="K100" s="444"/>
      <c r="M100" s="444"/>
      <c r="O100" s="444"/>
    </row>
    <row r="101" spans="2:15" ht="18" customHeight="1">
      <c r="B101" s="442"/>
      <c r="E101" s="444"/>
      <c r="G101" s="444"/>
      <c r="I101" s="444"/>
      <c r="K101" s="444"/>
      <c r="M101" s="444"/>
      <c r="O101" s="444"/>
    </row>
    <row r="102" spans="2:15" ht="18" customHeight="1">
      <c r="B102" s="442"/>
    </row>
    <row r="103" spans="2:15" ht="18" customHeight="1">
      <c r="B103" s="442"/>
    </row>
    <row r="104" spans="2:15" ht="18" customHeight="1">
      <c r="B104" s="442"/>
    </row>
    <row r="105" spans="2:15" ht="18" customHeight="1">
      <c r="B105" s="442"/>
    </row>
    <row r="106" spans="2:15" ht="18" customHeight="1">
      <c r="B106" s="442"/>
    </row>
    <row r="107" spans="2:15" ht="18" customHeight="1">
      <c r="B107" s="442"/>
    </row>
    <row r="108" spans="2:15" ht="18" customHeight="1">
      <c r="B108" s="442"/>
    </row>
    <row r="109" spans="2:15" ht="18" customHeight="1"/>
    <row r="110" spans="2:15" ht="18" customHeight="1"/>
    <row r="111" spans="2:15" ht="18" customHeight="1"/>
    <row r="112" spans="2:15" ht="18" customHeight="1"/>
    <row r="113" ht="18" customHeight="1"/>
    <row r="114" ht="18" customHeight="1"/>
    <row r="115" ht="18" customHeight="1"/>
    <row r="117" ht="12.95" customHeight="1"/>
    <row r="130" ht="15.75" customHeight="1"/>
  </sheetData>
  <mergeCells count="8">
    <mergeCell ref="L8:M8"/>
    <mergeCell ref="N8:O8"/>
    <mergeCell ref="B7:B9"/>
    <mergeCell ref="C7:C9"/>
    <mergeCell ref="D8:E8"/>
    <mergeCell ref="F8:G8"/>
    <mergeCell ref="H8:I8"/>
    <mergeCell ref="J8:K8"/>
  </mergeCells>
  <hyperlinks>
    <hyperlink ref="Q5" location="Indice!A1" display="Volver al índice" xr:uid="{36B0E30B-8DC0-4169-88DE-B63C0B70EB1A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2E544-8CE1-49BC-B2A0-C6FA7D3C332E}">
  <sheetPr codeName="Hoja16">
    <pageSetUpPr autoPageBreaks="0" fitToPage="1"/>
  </sheetPr>
  <dimension ref="A1:HO130"/>
  <sheetViews>
    <sheetView showGridLines="0" showRowColHeaders="0" showOutlineSymbols="0" zoomScaleNormal="100" workbookViewId="0">
      <pane ySplit="10" topLeftCell="A83" activePane="bottomLeft" state="frozen"/>
      <selection activeCell="D60" sqref="D60"/>
      <selection pane="bottomLeft" activeCell="M93" sqref="M93"/>
    </sheetView>
  </sheetViews>
  <sheetFormatPr baseColWidth="10" defaultColWidth="11.42578125" defaultRowHeight="15.75"/>
  <cols>
    <col min="1" max="1" width="2.7109375" style="405" customWidth="1"/>
    <col min="2" max="2" width="8" style="415" customWidth="1"/>
    <col min="3" max="3" width="24.7109375" style="405" customWidth="1"/>
    <col min="4" max="15" width="12.7109375" style="405" customWidth="1"/>
    <col min="16" max="16" width="11.42578125" style="446"/>
    <col min="17" max="17" width="28" style="405" customWidth="1"/>
    <col min="18" max="16384" width="11.42578125" style="405"/>
  </cols>
  <sheetData>
    <row r="1" spans="1:223" s="390" customFormat="1" ht="15.75" customHeight="1">
      <c r="B1" s="391"/>
      <c r="E1" s="392"/>
      <c r="G1" s="392"/>
      <c r="I1" s="392"/>
      <c r="K1" s="392"/>
      <c r="M1" s="392"/>
      <c r="O1" s="392"/>
      <c r="P1" s="446"/>
      <c r="Q1" s="405"/>
    </row>
    <row r="2" spans="1:223" s="390" customFormat="1">
      <c r="B2" s="391"/>
      <c r="E2" s="392"/>
      <c r="G2" s="392"/>
      <c r="I2" s="392"/>
      <c r="K2" s="392"/>
      <c r="M2" s="392"/>
      <c r="O2" s="392"/>
      <c r="P2" s="446"/>
      <c r="Q2" s="405"/>
    </row>
    <row r="3" spans="1:223" s="390" customFormat="1" ht="18.75">
      <c r="B3" s="393"/>
      <c r="C3" s="394" t="s">
        <v>46</v>
      </c>
      <c r="D3" s="395"/>
      <c r="E3" s="396"/>
      <c r="F3" s="395"/>
      <c r="G3" s="396"/>
      <c r="H3" s="395"/>
      <c r="I3" s="396"/>
      <c r="J3" s="395"/>
      <c r="K3" s="396"/>
      <c r="L3" s="395"/>
      <c r="M3" s="396"/>
      <c r="N3" s="395"/>
      <c r="O3" s="396"/>
      <c r="P3" s="446"/>
      <c r="Q3" s="405"/>
    </row>
    <row r="4" spans="1:223" s="390" customFormat="1">
      <c r="B4" s="391"/>
      <c r="C4" s="397"/>
      <c r="D4" s="395"/>
      <c r="E4" s="396"/>
      <c r="F4" s="395"/>
      <c r="G4" s="396"/>
      <c r="H4" s="395"/>
      <c r="I4" s="396"/>
      <c r="J4" s="395"/>
      <c r="K4" s="396"/>
      <c r="L4" s="395"/>
      <c r="M4" s="396"/>
      <c r="N4" s="395"/>
      <c r="O4" s="396"/>
      <c r="P4" s="446"/>
      <c r="Q4" s="405"/>
    </row>
    <row r="5" spans="1:223" s="390" customFormat="1" ht="18.75">
      <c r="B5" s="398"/>
      <c r="C5" s="399" t="s">
        <v>221</v>
      </c>
      <c r="D5" s="395"/>
      <c r="E5" s="396"/>
      <c r="F5" s="395"/>
      <c r="G5" s="396"/>
      <c r="H5" s="395"/>
      <c r="I5" s="396"/>
      <c r="J5" s="395"/>
      <c r="K5" s="396"/>
      <c r="L5" s="395"/>
      <c r="M5" s="396"/>
      <c r="N5" s="395"/>
      <c r="O5" s="396"/>
      <c r="P5" s="446"/>
      <c r="Q5" s="447" t="s">
        <v>170</v>
      </c>
    </row>
    <row r="6" spans="1:223" s="450" customFormat="1" ht="9" customHeight="1">
      <c r="A6" s="448"/>
      <c r="B6" s="449"/>
      <c r="C6" s="449"/>
      <c r="D6" s="449"/>
      <c r="E6" s="449"/>
      <c r="F6" s="449"/>
      <c r="G6" s="449"/>
      <c r="H6" s="449"/>
      <c r="I6" s="449"/>
      <c r="J6" s="449"/>
      <c r="K6" s="449"/>
      <c r="L6" s="449"/>
      <c r="M6" s="449"/>
      <c r="N6" s="449"/>
      <c r="O6" s="449"/>
      <c r="P6" s="449"/>
      <c r="Q6" s="449"/>
      <c r="R6" s="449"/>
      <c r="S6" s="449"/>
      <c r="T6" s="449"/>
      <c r="U6" s="449"/>
      <c r="V6" s="449"/>
      <c r="W6" s="449"/>
      <c r="X6" s="449"/>
      <c r="Y6" s="449"/>
      <c r="Z6" s="449"/>
      <c r="AA6" s="449"/>
      <c r="AB6" s="449"/>
      <c r="AC6" s="449"/>
      <c r="AD6" s="449"/>
      <c r="AE6" s="449"/>
      <c r="AF6" s="449"/>
      <c r="AG6" s="449"/>
      <c r="AH6" s="449"/>
      <c r="AI6" s="449"/>
      <c r="AJ6" s="449"/>
      <c r="AK6" s="449"/>
      <c r="AL6" s="449"/>
      <c r="AM6" s="449"/>
      <c r="AN6" s="449"/>
      <c r="AO6" s="449"/>
      <c r="AP6" s="449"/>
      <c r="AQ6" s="449"/>
      <c r="AR6" s="449"/>
      <c r="AS6" s="449"/>
      <c r="AT6" s="449"/>
      <c r="AU6" s="449"/>
      <c r="AV6" s="449"/>
      <c r="AW6" s="449"/>
      <c r="AX6" s="449"/>
      <c r="AY6" s="449"/>
      <c r="AZ6" s="449"/>
      <c r="BA6" s="449"/>
      <c r="BB6" s="449"/>
      <c r="BC6" s="449"/>
      <c r="BD6" s="449"/>
      <c r="BE6" s="449"/>
      <c r="BF6" s="449"/>
      <c r="BG6" s="449"/>
      <c r="BH6" s="449"/>
      <c r="BI6" s="449"/>
      <c r="BJ6" s="449"/>
      <c r="BK6" s="449"/>
      <c r="BL6" s="449"/>
      <c r="BM6" s="449"/>
      <c r="BN6" s="449"/>
      <c r="BO6" s="449"/>
      <c r="BP6" s="449"/>
      <c r="BQ6" s="449"/>
      <c r="BR6" s="449"/>
      <c r="BS6" s="449"/>
      <c r="BT6" s="449"/>
      <c r="BU6" s="449"/>
      <c r="BV6" s="449"/>
      <c r="BW6" s="449"/>
      <c r="BX6" s="449"/>
      <c r="BY6" s="449"/>
      <c r="BZ6" s="449"/>
      <c r="CA6" s="449"/>
      <c r="CB6" s="449"/>
      <c r="CC6" s="449"/>
      <c r="CD6" s="449"/>
      <c r="CE6" s="449"/>
      <c r="CF6" s="449"/>
      <c r="CG6" s="449"/>
      <c r="CH6" s="449"/>
      <c r="CI6" s="449"/>
      <c r="CJ6" s="449"/>
      <c r="CK6" s="449"/>
      <c r="CL6" s="449"/>
      <c r="CM6" s="449"/>
      <c r="CN6" s="449"/>
      <c r="CO6" s="449"/>
      <c r="CP6" s="449"/>
      <c r="CQ6" s="449"/>
      <c r="CR6" s="449"/>
      <c r="CS6" s="449"/>
      <c r="CT6" s="449"/>
      <c r="CU6" s="449"/>
      <c r="CV6" s="449"/>
      <c r="CW6" s="449"/>
      <c r="CX6" s="449"/>
      <c r="CY6" s="449"/>
      <c r="CZ6" s="449"/>
      <c r="DA6" s="449"/>
      <c r="DB6" s="449"/>
      <c r="DC6" s="449"/>
      <c r="DD6" s="449"/>
      <c r="DE6" s="449"/>
      <c r="DF6" s="449"/>
      <c r="DG6" s="449"/>
      <c r="DH6" s="449"/>
      <c r="DI6" s="449"/>
      <c r="DJ6" s="449"/>
      <c r="DK6" s="449"/>
      <c r="DL6" s="449"/>
      <c r="DM6" s="449"/>
      <c r="DN6" s="449"/>
      <c r="DO6" s="449"/>
      <c r="DP6" s="449"/>
      <c r="DQ6" s="449"/>
      <c r="DR6" s="449"/>
      <c r="DS6" s="449"/>
      <c r="DT6" s="449"/>
      <c r="DU6" s="449"/>
      <c r="DV6" s="449"/>
      <c r="DW6" s="449"/>
      <c r="DX6" s="449"/>
      <c r="DY6" s="449"/>
      <c r="DZ6" s="449"/>
      <c r="EA6" s="449"/>
      <c r="EB6" s="449"/>
      <c r="EC6" s="449"/>
      <c r="ED6" s="449"/>
      <c r="EE6" s="449"/>
      <c r="EF6" s="449"/>
      <c r="EG6" s="449"/>
      <c r="EH6" s="449"/>
      <c r="EI6" s="449"/>
      <c r="EJ6" s="449"/>
      <c r="EK6" s="449"/>
      <c r="EL6" s="449"/>
      <c r="EM6" s="449"/>
      <c r="EN6" s="449"/>
      <c r="EO6" s="449"/>
      <c r="EP6" s="449"/>
      <c r="EQ6" s="449"/>
      <c r="ER6" s="449"/>
      <c r="ES6" s="449"/>
      <c r="ET6" s="449"/>
      <c r="EU6" s="449"/>
      <c r="EV6" s="449"/>
      <c r="EW6" s="449"/>
      <c r="EX6" s="449"/>
      <c r="EY6" s="449"/>
      <c r="EZ6" s="449"/>
      <c r="FA6" s="449"/>
      <c r="FB6" s="449"/>
      <c r="FC6" s="449"/>
      <c r="FD6" s="449"/>
      <c r="FE6" s="449"/>
      <c r="FF6" s="449"/>
      <c r="FG6" s="449"/>
      <c r="FH6" s="449"/>
      <c r="FI6" s="449"/>
      <c r="FJ6" s="449"/>
      <c r="FK6" s="449"/>
      <c r="FL6" s="449"/>
      <c r="FM6" s="449"/>
      <c r="FN6" s="449"/>
      <c r="FO6" s="449"/>
      <c r="FP6" s="449"/>
      <c r="FQ6" s="449"/>
      <c r="FR6" s="449"/>
      <c r="FS6" s="449"/>
      <c r="FT6" s="449"/>
      <c r="FU6" s="449"/>
      <c r="FV6" s="449"/>
      <c r="FW6" s="449"/>
      <c r="FX6" s="449"/>
      <c r="FY6" s="449"/>
      <c r="FZ6" s="449"/>
      <c r="GA6" s="449"/>
      <c r="GB6" s="449"/>
      <c r="GC6" s="449"/>
      <c r="GD6" s="449"/>
      <c r="GE6" s="449"/>
      <c r="GF6" s="449"/>
      <c r="GG6" s="449"/>
      <c r="GH6" s="449"/>
      <c r="GI6" s="449"/>
      <c r="GJ6" s="449"/>
      <c r="GK6" s="449"/>
      <c r="GL6" s="449"/>
      <c r="GM6" s="449"/>
      <c r="GN6" s="449"/>
      <c r="GO6" s="449"/>
      <c r="GP6" s="449"/>
      <c r="GQ6" s="449"/>
      <c r="GR6" s="449"/>
      <c r="GS6" s="449"/>
      <c r="GT6" s="449"/>
      <c r="GU6" s="449"/>
      <c r="GV6" s="449"/>
      <c r="GW6" s="449"/>
      <c r="GX6" s="449"/>
      <c r="GY6" s="449"/>
      <c r="GZ6" s="449"/>
      <c r="HA6" s="449"/>
      <c r="HB6" s="449"/>
      <c r="HC6" s="449"/>
      <c r="HD6" s="449"/>
      <c r="HE6" s="449"/>
      <c r="HF6" s="449"/>
      <c r="HG6" s="449"/>
      <c r="HH6" s="449"/>
      <c r="HI6" s="449"/>
      <c r="HJ6" s="449"/>
      <c r="HK6" s="449"/>
      <c r="HL6" s="449"/>
      <c r="HM6" s="449"/>
      <c r="HN6" s="449"/>
      <c r="HO6" s="449"/>
    </row>
    <row r="7" spans="1:223" ht="38.1" customHeight="1">
      <c r="A7" s="400"/>
      <c r="B7" s="500" t="s">
        <v>159</v>
      </c>
      <c r="C7" s="502" t="s">
        <v>47</v>
      </c>
      <c r="D7" s="454" t="s">
        <v>104</v>
      </c>
      <c r="E7" s="455"/>
      <c r="F7" s="454"/>
      <c r="G7" s="455"/>
      <c r="H7" s="456" t="s">
        <v>105</v>
      </c>
      <c r="I7" s="457"/>
      <c r="J7" s="456"/>
      <c r="K7" s="456"/>
      <c r="L7" s="459" t="s">
        <v>45</v>
      </c>
      <c r="M7" s="459"/>
      <c r="N7" s="458"/>
      <c r="O7" s="459"/>
    </row>
    <row r="8" spans="1:223" ht="32.25" customHeight="1">
      <c r="A8" s="400"/>
      <c r="B8" s="500"/>
      <c r="C8" s="502"/>
      <c r="D8" s="496" t="s">
        <v>222</v>
      </c>
      <c r="E8" s="497"/>
      <c r="F8" s="504" t="s">
        <v>228</v>
      </c>
      <c r="G8" s="505"/>
      <c r="H8" s="496" t="s">
        <v>222</v>
      </c>
      <c r="I8" s="497"/>
      <c r="J8" s="506" t="s">
        <v>228</v>
      </c>
      <c r="K8" s="507"/>
      <c r="L8" s="496" t="s">
        <v>222</v>
      </c>
      <c r="M8" s="497"/>
      <c r="N8" s="498" t="s">
        <v>228</v>
      </c>
      <c r="O8" s="499"/>
    </row>
    <row r="9" spans="1:223" ht="36.75" customHeight="1">
      <c r="A9" s="400"/>
      <c r="B9" s="501"/>
      <c r="C9" s="503"/>
      <c r="D9" s="406" t="s">
        <v>7</v>
      </c>
      <c r="E9" s="407" t="s">
        <v>51</v>
      </c>
      <c r="F9" s="408" t="s">
        <v>7</v>
      </c>
      <c r="G9" s="409" t="s">
        <v>51</v>
      </c>
      <c r="H9" s="406" t="s">
        <v>7</v>
      </c>
      <c r="I9" s="407" t="s">
        <v>51</v>
      </c>
      <c r="J9" s="460" t="s">
        <v>7</v>
      </c>
      <c r="K9" s="461" t="s">
        <v>51</v>
      </c>
      <c r="L9" s="406" t="s">
        <v>7</v>
      </c>
      <c r="M9" s="407" t="s">
        <v>51</v>
      </c>
      <c r="N9" s="462" t="s">
        <v>7</v>
      </c>
      <c r="O9" s="463" t="s">
        <v>51</v>
      </c>
    </row>
    <row r="10" spans="1:223" ht="24" hidden="1" customHeight="1">
      <c r="B10" s="410"/>
      <c r="C10" s="411"/>
      <c r="D10" s="412"/>
      <c r="E10" s="413"/>
      <c r="F10" s="412"/>
      <c r="G10" s="413"/>
      <c r="H10" s="412"/>
      <c r="I10" s="413"/>
      <c r="J10" s="412"/>
      <c r="K10" s="413"/>
      <c r="L10" s="412"/>
      <c r="M10" s="413"/>
      <c r="N10" s="412"/>
      <c r="O10" s="413"/>
    </row>
    <row r="11" spans="1:223" s="421" customFormat="1" ht="18" customHeight="1">
      <c r="A11" s="414"/>
      <c r="B11" s="415"/>
      <c r="C11" s="416" t="s">
        <v>52</v>
      </c>
      <c r="D11" s="417">
        <v>69770</v>
      </c>
      <c r="E11" s="418">
        <v>451.706733696431</v>
      </c>
      <c r="F11" s="419">
        <v>69732</v>
      </c>
      <c r="G11" s="420">
        <v>433.63224301611876</v>
      </c>
      <c r="H11" s="417">
        <v>11839</v>
      </c>
      <c r="I11" s="418">
        <v>667.7894306951606</v>
      </c>
      <c r="J11" s="419">
        <v>11838</v>
      </c>
      <c r="K11" s="420">
        <v>660.66759841189435</v>
      </c>
      <c r="L11" s="417">
        <v>1635131</v>
      </c>
      <c r="M11" s="418">
        <v>1067.7672685368939</v>
      </c>
      <c r="N11" s="419">
        <v>1633410</v>
      </c>
      <c r="O11" s="420">
        <v>1036.3703211441093</v>
      </c>
      <c r="P11" s="451"/>
      <c r="Q11" s="422"/>
      <c r="R11" s="414"/>
      <c r="S11" s="414"/>
      <c r="T11" s="414"/>
      <c r="U11" s="414"/>
      <c r="V11" s="414"/>
      <c r="W11" s="414"/>
      <c r="X11" s="414"/>
      <c r="Y11" s="414"/>
      <c r="Z11" s="414"/>
      <c r="AA11" s="414"/>
      <c r="AB11" s="414"/>
      <c r="AC11" s="414"/>
      <c r="AD11" s="414"/>
      <c r="AE11" s="414"/>
      <c r="AF11" s="414"/>
      <c r="AG11" s="414"/>
      <c r="AH11" s="414"/>
      <c r="AI11" s="414"/>
      <c r="AJ11" s="414"/>
      <c r="AK11" s="414"/>
      <c r="AL11" s="414"/>
      <c r="AM11" s="414"/>
      <c r="AN11" s="414"/>
      <c r="AO11" s="414"/>
      <c r="AP11" s="414"/>
      <c r="AQ11" s="414"/>
      <c r="AR11" s="414"/>
      <c r="AS11" s="414"/>
      <c r="AT11" s="414"/>
      <c r="AU11" s="414"/>
      <c r="AV11" s="414"/>
      <c r="AW11" s="414"/>
      <c r="AX11" s="414"/>
      <c r="AY11" s="414"/>
      <c r="AZ11" s="414"/>
      <c r="BA11" s="414"/>
      <c r="BB11" s="414"/>
      <c r="BC11" s="414"/>
      <c r="BD11" s="414"/>
      <c r="BE11" s="414"/>
      <c r="BF11" s="414"/>
      <c r="BG11" s="414"/>
      <c r="BH11" s="414"/>
      <c r="BI11" s="414"/>
      <c r="BJ11" s="414"/>
      <c r="BK11" s="414"/>
      <c r="BL11" s="414"/>
      <c r="BM11" s="414"/>
      <c r="BN11" s="414"/>
      <c r="BO11" s="414"/>
      <c r="BP11" s="414"/>
      <c r="BQ11" s="414"/>
      <c r="BR11" s="414"/>
      <c r="BS11" s="414"/>
      <c r="BT11" s="414"/>
      <c r="BU11" s="414"/>
      <c r="BV11" s="414"/>
      <c r="BW11" s="414"/>
      <c r="BX11" s="414"/>
      <c r="BY11" s="414"/>
      <c r="BZ11" s="414"/>
      <c r="CA11" s="414"/>
      <c r="CB11" s="414"/>
      <c r="CC11" s="414"/>
      <c r="CD11" s="414"/>
      <c r="CE11" s="414"/>
      <c r="CF11" s="414"/>
      <c r="CG11" s="414"/>
      <c r="CH11" s="414"/>
      <c r="CI11" s="414"/>
      <c r="CJ11" s="414"/>
      <c r="CK11" s="414"/>
      <c r="CL11" s="414"/>
      <c r="CM11" s="414"/>
      <c r="CN11" s="414"/>
      <c r="CO11" s="414"/>
      <c r="CP11" s="414"/>
      <c r="CQ11" s="414"/>
      <c r="CR11" s="414"/>
      <c r="CS11" s="414"/>
      <c r="CT11" s="414"/>
      <c r="CU11" s="414"/>
      <c r="CV11" s="414"/>
      <c r="CW11" s="414"/>
      <c r="CX11" s="414"/>
      <c r="CY11" s="414"/>
      <c r="CZ11" s="414"/>
      <c r="DA11" s="414"/>
      <c r="DB11" s="414"/>
      <c r="DC11" s="414"/>
      <c r="DD11" s="414"/>
      <c r="DE11" s="414"/>
      <c r="DF11" s="414"/>
      <c r="DG11" s="414"/>
      <c r="DH11" s="414"/>
      <c r="DI11" s="414"/>
      <c r="DJ11" s="414"/>
      <c r="DK11" s="414"/>
      <c r="DL11" s="414"/>
      <c r="DM11" s="414"/>
      <c r="DN11" s="414"/>
      <c r="DO11" s="414"/>
      <c r="DP11" s="414"/>
      <c r="DQ11" s="414"/>
      <c r="DR11" s="414"/>
      <c r="DS11" s="414"/>
      <c r="DT11" s="414"/>
      <c r="DU11" s="414"/>
      <c r="DV11" s="414"/>
      <c r="DW11" s="414"/>
      <c r="DX11" s="414"/>
      <c r="DY11" s="414"/>
      <c r="DZ11" s="414"/>
      <c r="EA11" s="414"/>
      <c r="EB11" s="414"/>
      <c r="EC11" s="414"/>
      <c r="ED11" s="414"/>
      <c r="EE11" s="414"/>
      <c r="EF11" s="414"/>
      <c r="EG11" s="414"/>
      <c r="EH11" s="414"/>
      <c r="EI11" s="414"/>
      <c r="EJ11" s="414"/>
      <c r="EK11" s="414"/>
      <c r="EL11" s="414"/>
      <c r="EM11" s="414"/>
      <c r="EN11" s="414"/>
      <c r="EO11" s="414"/>
      <c r="EP11" s="414"/>
      <c r="EQ11" s="414"/>
      <c r="ER11" s="414"/>
      <c r="ES11" s="414"/>
      <c r="ET11" s="414"/>
      <c r="EU11" s="414"/>
      <c r="EV11" s="414"/>
      <c r="EW11" s="414"/>
      <c r="EX11" s="414"/>
      <c r="EY11" s="414"/>
      <c r="EZ11" s="414"/>
      <c r="FA11" s="414"/>
      <c r="FB11" s="414"/>
      <c r="FC11" s="414"/>
      <c r="FD11" s="414"/>
      <c r="FE11" s="414"/>
      <c r="FF11" s="414"/>
      <c r="FG11" s="414"/>
      <c r="FH11" s="414"/>
      <c r="FI11" s="414"/>
      <c r="FJ11" s="414"/>
      <c r="FK11" s="414"/>
      <c r="FL11" s="414"/>
      <c r="FM11" s="414"/>
      <c r="FN11" s="414"/>
      <c r="FO11" s="414"/>
      <c r="FP11" s="414"/>
      <c r="FQ11" s="414"/>
      <c r="FR11" s="414"/>
      <c r="FS11" s="414"/>
      <c r="FT11" s="414"/>
      <c r="FU11" s="414"/>
      <c r="FV11" s="414"/>
      <c r="FW11" s="414"/>
      <c r="FX11" s="414"/>
      <c r="FY11" s="414"/>
      <c r="FZ11" s="414"/>
      <c r="GA11" s="414"/>
      <c r="GB11" s="414"/>
      <c r="GC11" s="414"/>
      <c r="GD11" s="414"/>
      <c r="GE11" s="414"/>
      <c r="GF11" s="414"/>
      <c r="GG11" s="414"/>
      <c r="GH11" s="414"/>
      <c r="GI11" s="414"/>
      <c r="GJ11" s="414"/>
      <c r="GK11" s="414"/>
      <c r="GL11" s="414"/>
      <c r="GM11" s="414"/>
      <c r="GN11" s="414"/>
      <c r="GO11" s="414"/>
      <c r="GP11" s="414"/>
      <c r="GQ11" s="414"/>
      <c r="GR11" s="414"/>
      <c r="GS11" s="414"/>
      <c r="GT11" s="414"/>
      <c r="GU11" s="414"/>
      <c r="GV11" s="414"/>
      <c r="GW11" s="414"/>
      <c r="GX11" s="414"/>
      <c r="GY11" s="414"/>
      <c r="GZ11" s="414"/>
      <c r="HA11" s="414"/>
      <c r="HB11" s="414"/>
      <c r="HC11" s="414"/>
      <c r="HD11" s="414"/>
      <c r="HE11" s="414"/>
      <c r="HF11" s="414"/>
      <c r="HG11" s="414"/>
      <c r="HH11" s="414"/>
      <c r="HI11" s="414"/>
      <c r="HJ11" s="414"/>
      <c r="HK11" s="414"/>
      <c r="HL11" s="414"/>
      <c r="HM11" s="414"/>
      <c r="HN11" s="414"/>
      <c r="HO11" s="414"/>
    </row>
    <row r="12" spans="1:223" s="422" customFormat="1" ht="18" customHeight="1">
      <c r="B12" s="415">
        <v>4</v>
      </c>
      <c r="C12" s="423" t="s">
        <v>53</v>
      </c>
      <c r="D12" s="424">
        <v>5390</v>
      </c>
      <c r="E12" s="425">
        <v>403.91173469387758</v>
      </c>
      <c r="F12" s="426">
        <v>5389</v>
      </c>
      <c r="G12" s="427">
        <v>382.82313230655046</v>
      </c>
      <c r="H12" s="424">
        <v>508</v>
      </c>
      <c r="I12" s="425">
        <v>647.99456692913384</v>
      </c>
      <c r="J12" s="426">
        <v>508</v>
      </c>
      <c r="K12" s="427">
        <v>642.64192913385818</v>
      </c>
      <c r="L12" s="424">
        <v>112260</v>
      </c>
      <c r="M12" s="425">
        <v>973.53109362194937</v>
      </c>
      <c r="N12" s="426">
        <v>112188</v>
      </c>
      <c r="O12" s="427">
        <v>945.45451474310948</v>
      </c>
      <c r="P12" s="451"/>
      <c r="Q12" s="451"/>
    </row>
    <row r="13" spans="1:223" s="422" customFormat="1" ht="18" customHeight="1">
      <c r="B13" s="415">
        <v>11</v>
      </c>
      <c r="C13" s="423" t="s">
        <v>54</v>
      </c>
      <c r="D13" s="424">
        <v>10553</v>
      </c>
      <c r="E13" s="425">
        <v>484.32838624087935</v>
      </c>
      <c r="F13" s="426">
        <v>10551</v>
      </c>
      <c r="G13" s="427">
        <v>466.67088901525921</v>
      </c>
      <c r="H13" s="424">
        <v>2728</v>
      </c>
      <c r="I13" s="425">
        <v>687.96706011730214</v>
      </c>
      <c r="J13" s="426">
        <v>2728</v>
      </c>
      <c r="K13" s="427">
        <v>680.57333211143691</v>
      </c>
      <c r="L13" s="424">
        <v>228610</v>
      </c>
      <c r="M13" s="425">
        <v>1182.4349367044306</v>
      </c>
      <c r="N13" s="426">
        <v>228352</v>
      </c>
      <c r="O13" s="427">
        <v>1137.7108670823995</v>
      </c>
      <c r="P13" s="451"/>
    </row>
    <row r="14" spans="1:223" s="422" customFormat="1" ht="18" customHeight="1">
      <c r="B14" s="415">
        <v>14</v>
      </c>
      <c r="C14" s="423" t="s">
        <v>55</v>
      </c>
      <c r="D14" s="424">
        <v>6923</v>
      </c>
      <c r="E14" s="425">
        <v>452.20314459049547</v>
      </c>
      <c r="F14" s="426">
        <v>6916</v>
      </c>
      <c r="G14" s="427">
        <v>434.19827356853671</v>
      </c>
      <c r="H14" s="424">
        <v>1334</v>
      </c>
      <c r="I14" s="425">
        <v>649.75733133433289</v>
      </c>
      <c r="J14" s="426">
        <v>1334</v>
      </c>
      <c r="K14" s="427">
        <v>644.71299850074956</v>
      </c>
      <c r="L14" s="424">
        <v>176275</v>
      </c>
      <c r="M14" s="425">
        <v>994.64893416536631</v>
      </c>
      <c r="N14" s="426">
        <v>176117</v>
      </c>
      <c r="O14" s="427">
        <v>973.13792564034122</v>
      </c>
      <c r="P14" s="451"/>
    </row>
    <row r="15" spans="1:223" s="422" customFormat="1" ht="18" customHeight="1">
      <c r="B15" s="415">
        <v>18</v>
      </c>
      <c r="C15" s="423" t="s">
        <v>56</v>
      </c>
      <c r="D15" s="424">
        <v>7939</v>
      </c>
      <c r="E15" s="425">
        <v>434.21309736742666</v>
      </c>
      <c r="F15" s="426">
        <v>7935</v>
      </c>
      <c r="G15" s="427">
        <v>416.44507246376816</v>
      </c>
      <c r="H15" s="424">
        <v>1469</v>
      </c>
      <c r="I15" s="425">
        <v>654.43268890401623</v>
      </c>
      <c r="J15" s="426">
        <v>1469</v>
      </c>
      <c r="K15" s="427">
        <v>646.39884955752211</v>
      </c>
      <c r="L15" s="424">
        <v>194696</v>
      </c>
      <c r="M15" s="425">
        <v>1015.6703923552616</v>
      </c>
      <c r="N15" s="426">
        <v>194531</v>
      </c>
      <c r="O15" s="427">
        <v>986.91026227182238</v>
      </c>
      <c r="P15" s="451"/>
    </row>
    <row r="16" spans="1:223" s="422" customFormat="1" ht="18" customHeight="1">
      <c r="B16" s="415">
        <v>21</v>
      </c>
      <c r="C16" s="423" t="s">
        <v>57</v>
      </c>
      <c r="D16" s="424">
        <v>4364</v>
      </c>
      <c r="E16" s="425">
        <v>455.32719065077907</v>
      </c>
      <c r="F16" s="426">
        <v>4361</v>
      </c>
      <c r="G16" s="427">
        <v>437.14814492088971</v>
      </c>
      <c r="H16" s="424">
        <v>784</v>
      </c>
      <c r="I16" s="425">
        <v>685.82349489795922</v>
      </c>
      <c r="J16" s="426">
        <v>784</v>
      </c>
      <c r="K16" s="427">
        <v>674.4112882653061</v>
      </c>
      <c r="L16" s="424">
        <v>101918</v>
      </c>
      <c r="M16" s="425">
        <v>1081.9918201887797</v>
      </c>
      <c r="N16" s="426">
        <v>101840</v>
      </c>
      <c r="O16" s="427">
        <v>1046.9697037509829</v>
      </c>
      <c r="P16" s="451"/>
    </row>
    <row r="17" spans="1:223" s="422" customFormat="1" ht="18" customHeight="1">
      <c r="B17" s="415">
        <v>23</v>
      </c>
      <c r="C17" s="423" t="s">
        <v>58</v>
      </c>
      <c r="D17" s="424">
        <v>5600</v>
      </c>
      <c r="E17" s="425">
        <v>438.41302857142864</v>
      </c>
      <c r="F17" s="426">
        <v>5596</v>
      </c>
      <c r="G17" s="427">
        <v>419.58500893495352</v>
      </c>
      <c r="H17" s="424">
        <v>817</v>
      </c>
      <c r="I17" s="425">
        <v>603.18648714810274</v>
      </c>
      <c r="J17" s="426">
        <v>817</v>
      </c>
      <c r="K17" s="427">
        <v>593.79827417380659</v>
      </c>
      <c r="L17" s="424">
        <v>146160</v>
      </c>
      <c r="M17" s="425">
        <v>983.08595518609832</v>
      </c>
      <c r="N17" s="426">
        <v>146027</v>
      </c>
      <c r="O17" s="427">
        <v>953.97068096995702</v>
      </c>
      <c r="P17" s="451"/>
    </row>
    <row r="18" spans="1:223" s="422" customFormat="1" ht="18" customHeight="1">
      <c r="B18" s="415">
        <v>29</v>
      </c>
      <c r="C18" s="423" t="s">
        <v>59</v>
      </c>
      <c r="D18" s="424">
        <v>12825</v>
      </c>
      <c r="E18" s="425">
        <v>440.73994463937629</v>
      </c>
      <c r="F18" s="426">
        <v>12815</v>
      </c>
      <c r="G18" s="427">
        <v>424.71052126414361</v>
      </c>
      <c r="H18" s="424">
        <v>1634</v>
      </c>
      <c r="I18" s="425">
        <v>661.80233782129744</v>
      </c>
      <c r="J18" s="426">
        <v>1633</v>
      </c>
      <c r="K18" s="427">
        <v>652.02992039191668</v>
      </c>
      <c r="L18" s="424">
        <v>281658</v>
      </c>
      <c r="M18" s="425">
        <v>1085.3166311981197</v>
      </c>
      <c r="N18" s="426">
        <v>281331</v>
      </c>
      <c r="O18" s="427">
        <v>1057.4023722590107</v>
      </c>
      <c r="P18" s="451"/>
    </row>
    <row r="19" spans="1:223" s="422" customFormat="1" ht="18" customHeight="1">
      <c r="B19" s="415">
        <v>41</v>
      </c>
      <c r="C19" s="423" t="s">
        <v>60</v>
      </c>
      <c r="D19" s="424">
        <v>16176</v>
      </c>
      <c r="E19" s="425">
        <v>467.04416048466862</v>
      </c>
      <c r="F19" s="426">
        <v>16169</v>
      </c>
      <c r="G19" s="427">
        <v>448.18431257344304</v>
      </c>
      <c r="H19" s="424">
        <v>2565</v>
      </c>
      <c r="I19" s="425">
        <v>686.15664327485376</v>
      </c>
      <c r="J19" s="426">
        <v>2565</v>
      </c>
      <c r="K19" s="427">
        <v>682.13385185185189</v>
      </c>
      <c r="L19" s="424">
        <v>393554</v>
      </c>
      <c r="M19" s="425">
        <v>1101.7680147832311</v>
      </c>
      <c r="N19" s="426">
        <v>393024</v>
      </c>
      <c r="O19" s="427">
        <v>1069.0714381564487</v>
      </c>
      <c r="P19" s="451"/>
    </row>
    <row r="20" spans="1:223" s="422" customFormat="1" ht="18" hidden="1" customHeight="1">
      <c r="B20" s="415"/>
      <c r="C20" s="423"/>
      <c r="D20" s="424"/>
      <c r="E20" s="425"/>
      <c r="F20" s="424"/>
      <c r="G20" s="425"/>
      <c r="H20" s="424"/>
      <c r="I20" s="425"/>
      <c r="J20" s="424"/>
      <c r="K20" s="425"/>
      <c r="L20" s="424"/>
      <c r="M20" s="425"/>
      <c r="N20" s="424"/>
      <c r="O20" s="425"/>
      <c r="P20" s="451"/>
    </row>
    <row r="21" spans="1:223" s="421" customFormat="1" ht="18" customHeight="1">
      <c r="A21" s="414"/>
      <c r="B21" s="415"/>
      <c r="C21" s="416" t="s">
        <v>61</v>
      </c>
      <c r="D21" s="417">
        <v>9445</v>
      </c>
      <c r="E21" s="418">
        <v>494.30264372683956</v>
      </c>
      <c r="F21" s="419">
        <v>9431</v>
      </c>
      <c r="G21" s="420">
        <v>472.90263280670138</v>
      </c>
      <c r="H21" s="417">
        <v>834</v>
      </c>
      <c r="I21" s="418">
        <v>744.94116306954425</v>
      </c>
      <c r="J21" s="419">
        <v>833</v>
      </c>
      <c r="K21" s="420">
        <v>741.42511404561822</v>
      </c>
      <c r="L21" s="417">
        <v>309211</v>
      </c>
      <c r="M21" s="418">
        <v>1265.159412084306</v>
      </c>
      <c r="N21" s="419">
        <v>308419</v>
      </c>
      <c r="O21" s="420">
        <v>1240.6213832481142</v>
      </c>
      <c r="P21" s="451"/>
      <c r="Q21" s="422"/>
      <c r="R21" s="414"/>
      <c r="S21" s="414"/>
      <c r="T21" s="414"/>
      <c r="U21" s="414"/>
      <c r="V21" s="414"/>
      <c r="W21" s="414"/>
      <c r="X21" s="414"/>
      <c r="Y21" s="414"/>
      <c r="Z21" s="414"/>
      <c r="AA21" s="414"/>
      <c r="AB21" s="414"/>
      <c r="AC21" s="414"/>
      <c r="AD21" s="414"/>
      <c r="AE21" s="414"/>
      <c r="AF21" s="414"/>
      <c r="AG21" s="414"/>
      <c r="AH21" s="414"/>
      <c r="AI21" s="414"/>
      <c r="AJ21" s="414"/>
      <c r="AK21" s="414"/>
      <c r="AL21" s="414"/>
      <c r="AM21" s="414"/>
      <c r="AN21" s="414"/>
      <c r="AO21" s="414"/>
      <c r="AP21" s="414"/>
      <c r="AQ21" s="414"/>
      <c r="AR21" s="414"/>
      <c r="AS21" s="414"/>
      <c r="AT21" s="414"/>
      <c r="AU21" s="414"/>
      <c r="AV21" s="414"/>
      <c r="AW21" s="414"/>
      <c r="AX21" s="414"/>
      <c r="AY21" s="414"/>
      <c r="AZ21" s="414"/>
      <c r="BA21" s="414"/>
      <c r="BB21" s="414"/>
      <c r="BC21" s="414"/>
      <c r="BD21" s="414"/>
      <c r="BE21" s="414"/>
      <c r="BF21" s="414"/>
      <c r="BG21" s="414"/>
      <c r="BH21" s="414"/>
      <c r="BI21" s="414"/>
      <c r="BJ21" s="414"/>
      <c r="BK21" s="414"/>
      <c r="BL21" s="414"/>
      <c r="BM21" s="414"/>
      <c r="BN21" s="414"/>
      <c r="BO21" s="414"/>
      <c r="BP21" s="414"/>
      <c r="BQ21" s="414"/>
      <c r="BR21" s="414"/>
      <c r="BS21" s="414"/>
      <c r="BT21" s="414"/>
      <c r="BU21" s="414"/>
      <c r="BV21" s="414"/>
      <c r="BW21" s="414"/>
      <c r="BX21" s="414"/>
      <c r="BY21" s="414"/>
      <c r="BZ21" s="414"/>
      <c r="CA21" s="414"/>
      <c r="CB21" s="414"/>
      <c r="CC21" s="414"/>
      <c r="CD21" s="414"/>
      <c r="CE21" s="414"/>
      <c r="CF21" s="414"/>
      <c r="CG21" s="414"/>
      <c r="CH21" s="414"/>
      <c r="CI21" s="414"/>
      <c r="CJ21" s="414"/>
      <c r="CK21" s="414"/>
      <c r="CL21" s="414"/>
      <c r="CM21" s="414"/>
      <c r="CN21" s="414"/>
      <c r="CO21" s="414"/>
      <c r="CP21" s="414"/>
      <c r="CQ21" s="414"/>
      <c r="CR21" s="414"/>
      <c r="CS21" s="414"/>
      <c r="CT21" s="414"/>
      <c r="CU21" s="414"/>
      <c r="CV21" s="414"/>
      <c r="CW21" s="414"/>
      <c r="CX21" s="414"/>
      <c r="CY21" s="414"/>
      <c r="CZ21" s="414"/>
      <c r="DA21" s="414"/>
      <c r="DB21" s="414"/>
      <c r="DC21" s="414"/>
      <c r="DD21" s="414"/>
      <c r="DE21" s="414"/>
      <c r="DF21" s="414"/>
      <c r="DG21" s="414"/>
      <c r="DH21" s="414"/>
      <c r="DI21" s="414"/>
      <c r="DJ21" s="414"/>
      <c r="DK21" s="414"/>
      <c r="DL21" s="414"/>
      <c r="DM21" s="414"/>
      <c r="DN21" s="414"/>
      <c r="DO21" s="414"/>
      <c r="DP21" s="414"/>
      <c r="DQ21" s="414"/>
      <c r="DR21" s="414"/>
      <c r="DS21" s="414"/>
      <c r="DT21" s="414"/>
      <c r="DU21" s="414"/>
      <c r="DV21" s="414"/>
      <c r="DW21" s="414"/>
      <c r="DX21" s="414"/>
      <c r="DY21" s="414"/>
      <c r="DZ21" s="414"/>
      <c r="EA21" s="414"/>
      <c r="EB21" s="414"/>
      <c r="EC21" s="414"/>
      <c r="ED21" s="414"/>
      <c r="EE21" s="414"/>
      <c r="EF21" s="414"/>
      <c r="EG21" s="414"/>
      <c r="EH21" s="414"/>
      <c r="EI21" s="414"/>
      <c r="EJ21" s="414"/>
      <c r="EK21" s="414"/>
      <c r="EL21" s="414"/>
      <c r="EM21" s="414"/>
      <c r="EN21" s="414"/>
      <c r="EO21" s="414"/>
      <c r="EP21" s="414"/>
      <c r="EQ21" s="414"/>
      <c r="ER21" s="414"/>
      <c r="ES21" s="414"/>
      <c r="ET21" s="414"/>
      <c r="EU21" s="414"/>
      <c r="EV21" s="414"/>
      <c r="EW21" s="414"/>
      <c r="EX21" s="414"/>
      <c r="EY21" s="414"/>
      <c r="EZ21" s="414"/>
      <c r="FA21" s="414"/>
      <c r="FB21" s="414"/>
      <c r="FC21" s="414"/>
      <c r="FD21" s="414"/>
      <c r="FE21" s="414"/>
      <c r="FF21" s="414"/>
      <c r="FG21" s="414"/>
      <c r="FH21" s="414"/>
      <c r="FI21" s="414"/>
      <c r="FJ21" s="414"/>
      <c r="FK21" s="414"/>
      <c r="FL21" s="414"/>
      <c r="FM21" s="414"/>
      <c r="FN21" s="414"/>
      <c r="FO21" s="414"/>
      <c r="FP21" s="414"/>
      <c r="FQ21" s="414"/>
      <c r="FR21" s="414"/>
      <c r="FS21" s="414"/>
      <c r="FT21" s="414"/>
      <c r="FU21" s="414"/>
      <c r="FV21" s="414"/>
      <c r="FW21" s="414"/>
      <c r="FX21" s="414"/>
      <c r="FY21" s="414"/>
      <c r="FZ21" s="414"/>
      <c r="GA21" s="414"/>
      <c r="GB21" s="414"/>
      <c r="GC21" s="414"/>
      <c r="GD21" s="414"/>
      <c r="GE21" s="414"/>
      <c r="GF21" s="414"/>
      <c r="GG21" s="414"/>
      <c r="GH21" s="414"/>
      <c r="GI21" s="414"/>
      <c r="GJ21" s="414"/>
      <c r="GK21" s="414"/>
      <c r="GL21" s="414"/>
      <c r="GM21" s="414"/>
      <c r="GN21" s="414"/>
      <c r="GO21" s="414"/>
      <c r="GP21" s="414"/>
      <c r="GQ21" s="414"/>
      <c r="GR21" s="414"/>
      <c r="GS21" s="414"/>
      <c r="GT21" s="414"/>
      <c r="GU21" s="414"/>
      <c r="GV21" s="414"/>
      <c r="GW21" s="414"/>
      <c r="GX21" s="414"/>
      <c r="GY21" s="414"/>
      <c r="GZ21" s="414"/>
      <c r="HA21" s="414"/>
      <c r="HB21" s="414"/>
      <c r="HC21" s="414"/>
      <c r="HD21" s="414"/>
      <c r="HE21" s="414"/>
      <c r="HF21" s="414"/>
      <c r="HG21" s="414"/>
      <c r="HH21" s="414"/>
      <c r="HI21" s="414"/>
      <c r="HJ21" s="414"/>
      <c r="HK21" s="414"/>
      <c r="HL21" s="414"/>
      <c r="HM21" s="414"/>
      <c r="HN21" s="414"/>
      <c r="HO21" s="414"/>
    </row>
    <row r="22" spans="1:223" s="422" customFormat="1" ht="18" customHeight="1">
      <c r="B22" s="415">
        <v>22</v>
      </c>
      <c r="C22" s="423" t="s">
        <v>62</v>
      </c>
      <c r="D22" s="424">
        <v>1644</v>
      </c>
      <c r="E22" s="425">
        <v>470.79139902676394</v>
      </c>
      <c r="F22" s="426">
        <v>1641</v>
      </c>
      <c r="G22" s="427">
        <v>445.14262644728819</v>
      </c>
      <c r="H22" s="424">
        <v>87</v>
      </c>
      <c r="I22" s="425">
        <v>685.33436781609191</v>
      </c>
      <c r="J22" s="426">
        <v>86</v>
      </c>
      <c r="K22" s="427">
        <v>672.89290697674426</v>
      </c>
      <c r="L22" s="424">
        <v>54044</v>
      </c>
      <c r="M22" s="425">
        <v>1145.4354846051365</v>
      </c>
      <c r="N22" s="426">
        <v>53962</v>
      </c>
      <c r="O22" s="427">
        <v>1120.10728012305</v>
      </c>
      <c r="P22" s="451"/>
    </row>
    <row r="23" spans="1:223" s="422" customFormat="1" ht="18" customHeight="1">
      <c r="B23" s="415">
        <v>40</v>
      </c>
      <c r="C23" s="423" t="s">
        <v>63</v>
      </c>
      <c r="D23" s="424">
        <v>1051</v>
      </c>
      <c r="E23" s="425">
        <v>478.15882968601335</v>
      </c>
      <c r="F23" s="426">
        <v>1049</v>
      </c>
      <c r="G23" s="427">
        <v>450.29710200190658</v>
      </c>
      <c r="H23" s="424">
        <v>102</v>
      </c>
      <c r="I23" s="425">
        <v>702.79431372549027</v>
      </c>
      <c r="J23" s="426">
        <v>102</v>
      </c>
      <c r="K23" s="427">
        <v>702.79431372549027</v>
      </c>
      <c r="L23" s="424">
        <v>35871</v>
      </c>
      <c r="M23" s="425">
        <v>1154.6866594184723</v>
      </c>
      <c r="N23" s="426">
        <v>35818</v>
      </c>
      <c r="O23" s="427">
        <v>1128.9745879166892</v>
      </c>
      <c r="P23" s="451"/>
    </row>
    <row r="24" spans="1:223" s="422" customFormat="1" ht="18" customHeight="1">
      <c r="B24" s="415">
        <v>50</v>
      </c>
      <c r="C24" s="423" t="s">
        <v>64</v>
      </c>
      <c r="D24" s="424">
        <v>6750</v>
      </c>
      <c r="E24" s="425">
        <v>502.54258962962956</v>
      </c>
      <c r="F24" s="426">
        <v>6741</v>
      </c>
      <c r="G24" s="427">
        <v>483.17816644414768</v>
      </c>
      <c r="H24" s="424">
        <v>645</v>
      </c>
      <c r="I24" s="425">
        <v>759.64623255813956</v>
      </c>
      <c r="J24" s="426">
        <v>645</v>
      </c>
      <c r="K24" s="427">
        <v>756.67179844961242</v>
      </c>
      <c r="L24" s="424">
        <v>219296</v>
      </c>
      <c r="M24" s="425">
        <v>1312.7349631548241</v>
      </c>
      <c r="N24" s="426">
        <v>218639</v>
      </c>
      <c r="O24" s="427">
        <v>1288.6555717872843</v>
      </c>
      <c r="P24" s="451"/>
    </row>
    <row r="25" spans="1:223" s="422" customFormat="1" ht="18" hidden="1" customHeight="1">
      <c r="B25" s="415"/>
      <c r="C25" s="423"/>
      <c r="D25" s="424"/>
      <c r="E25" s="425"/>
      <c r="F25" s="424"/>
      <c r="G25" s="425"/>
      <c r="H25" s="424"/>
      <c r="I25" s="425"/>
      <c r="J25" s="424"/>
      <c r="K25" s="425"/>
      <c r="L25" s="424"/>
      <c r="M25" s="425"/>
      <c r="N25" s="424"/>
      <c r="O25" s="425"/>
      <c r="P25" s="451"/>
    </row>
    <row r="26" spans="1:223" s="421" customFormat="1" ht="18" customHeight="1">
      <c r="A26" s="414"/>
      <c r="B26" s="415">
        <v>33</v>
      </c>
      <c r="C26" s="416" t="s">
        <v>65</v>
      </c>
      <c r="D26" s="417">
        <v>8762</v>
      </c>
      <c r="E26" s="418">
        <v>579.55237845240811</v>
      </c>
      <c r="F26" s="419">
        <v>8757</v>
      </c>
      <c r="G26" s="420">
        <v>539.4314719652848</v>
      </c>
      <c r="H26" s="417">
        <v>1951</v>
      </c>
      <c r="I26" s="418">
        <v>951.23952332137355</v>
      </c>
      <c r="J26" s="419">
        <v>1951</v>
      </c>
      <c r="K26" s="420">
        <v>901.8239364428498</v>
      </c>
      <c r="L26" s="417">
        <v>299546</v>
      </c>
      <c r="M26" s="418">
        <v>1399.9646197912837</v>
      </c>
      <c r="N26" s="419">
        <v>298884</v>
      </c>
      <c r="O26" s="420">
        <v>1352.9193962875231</v>
      </c>
      <c r="P26" s="451"/>
      <c r="Q26" s="422"/>
      <c r="R26" s="414"/>
      <c r="S26" s="414"/>
      <c r="T26" s="414"/>
      <c r="U26" s="414"/>
      <c r="V26" s="414"/>
      <c r="W26" s="414"/>
      <c r="X26" s="414"/>
      <c r="Y26" s="414"/>
      <c r="Z26" s="414"/>
      <c r="AA26" s="414"/>
      <c r="AB26" s="414"/>
      <c r="AC26" s="414"/>
      <c r="AD26" s="414"/>
      <c r="AE26" s="414"/>
      <c r="AF26" s="414"/>
      <c r="AG26" s="414"/>
      <c r="AH26" s="414"/>
      <c r="AI26" s="414"/>
      <c r="AJ26" s="414"/>
      <c r="AK26" s="414"/>
      <c r="AL26" s="414"/>
      <c r="AM26" s="414"/>
      <c r="AN26" s="414"/>
      <c r="AO26" s="414"/>
      <c r="AP26" s="414"/>
      <c r="AQ26" s="414"/>
      <c r="AR26" s="414"/>
      <c r="AS26" s="414"/>
      <c r="AT26" s="414"/>
      <c r="AU26" s="414"/>
      <c r="AV26" s="414"/>
      <c r="AW26" s="414"/>
      <c r="AX26" s="414"/>
      <c r="AY26" s="414"/>
      <c r="AZ26" s="414"/>
      <c r="BA26" s="414"/>
      <c r="BB26" s="414"/>
      <c r="BC26" s="414"/>
      <c r="BD26" s="414"/>
      <c r="BE26" s="414"/>
      <c r="BF26" s="414"/>
      <c r="BG26" s="414"/>
      <c r="BH26" s="414"/>
      <c r="BI26" s="414"/>
      <c r="BJ26" s="414"/>
      <c r="BK26" s="414"/>
      <c r="BL26" s="414"/>
      <c r="BM26" s="414"/>
      <c r="BN26" s="414"/>
      <c r="BO26" s="414"/>
      <c r="BP26" s="414"/>
      <c r="BQ26" s="414"/>
      <c r="BR26" s="414"/>
      <c r="BS26" s="414"/>
      <c r="BT26" s="414"/>
      <c r="BU26" s="414"/>
      <c r="BV26" s="414"/>
      <c r="BW26" s="414"/>
      <c r="BX26" s="414"/>
      <c r="BY26" s="414"/>
      <c r="BZ26" s="414"/>
      <c r="CA26" s="414"/>
      <c r="CB26" s="414"/>
      <c r="CC26" s="414"/>
      <c r="CD26" s="414"/>
      <c r="CE26" s="414"/>
      <c r="CF26" s="414"/>
      <c r="CG26" s="414"/>
      <c r="CH26" s="414"/>
      <c r="CI26" s="414"/>
      <c r="CJ26" s="414"/>
      <c r="CK26" s="414"/>
      <c r="CL26" s="414"/>
      <c r="CM26" s="414"/>
      <c r="CN26" s="414"/>
      <c r="CO26" s="414"/>
      <c r="CP26" s="414"/>
      <c r="CQ26" s="414"/>
      <c r="CR26" s="414"/>
      <c r="CS26" s="414"/>
      <c r="CT26" s="414"/>
      <c r="CU26" s="414"/>
      <c r="CV26" s="414"/>
      <c r="CW26" s="414"/>
      <c r="CX26" s="414"/>
      <c r="CY26" s="414"/>
      <c r="CZ26" s="414"/>
      <c r="DA26" s="414"/>
      <c r="DB26" s="414"/>
      <c r="DC26" s="414"/>
      <c r="DD26" s="414"/>
      <c r="DE26" s="414"/>
      <c r="DF26" s="414"/>
      <c r="DG26" s="414"/>
      <c r="DH26" s="414"/>
      <c r="DI26" s="414"/>
      <c r="DJ26" s="414"/>
      <c r="DK26" s="414"/>
      <c r="DL26" s="414"/>
      <c r="DM26" s="414"/>
      <c r="DN26" s="414"/>
      <c r="DO26" s="414"/>
      <c r="DP26" s="414"/>
      <c r="DQ26" s="414"/>
      <c r="DR26" s="414"/>
      <c r="DS26" s="414"/>
      <c r="DT26" s="414"/>
      <c r="DU26" s="414"/>
      <c r="DV26" s="414"/>
      <c r="DW26" s="414"/>
      <c r="DX26" s="414"/>
      <c r="DY26" s="414"/>
      <c r="DZ26" s="414"/>
      <c r="EA26" s="414"/>
      <c r="EB26" s="414"/>
      <c r="EC26" s="414"/>
      <c r="ED26" s="414"/>
      <c r="EE26" s="414"/>
      <c r="EF26" s="414"/>
      <c r="EG26" s="414"/>
      <c r="EH26" s="414"/>
      <c r="EI26" s="414"/>
      <c r="EJ26" s="414"/>
      <c r="EK26" s="414"/>
      <c r="EL26" s="414"/>
      <c r="EM26" s="414"/>
      <c r="EN26" s="414"/>
      <c r="EO26" s="414"/>
      <c r="EP26" s="414"/>
      <c r="EQ26" s="414"/>
      <c r="ER26" s="414"/>
      <c r="ES26" s="414"/>
      <c r="ET26" s="414"/>
      <c r="EU26" s="414"/>
      <c r="EV26" s="414"/>
      <c r="EW26" s="414"/>
      <c r="EX26" s="414"/>
      <c r="EY26" s="414"/>
      <c r="EZ26" s="414"/>
      <c r="FA26" s="414"/>
      <c r="FB26" s="414"/>
      <c r="FC26" s="414"/>
      <c r="FD26" s="414"/>
      <c r="FE26" s="414"/>
      <c r="FF26" s="414"/>
      <c r="FG26" s="414"/>
      <c r="FH26" s="414"/>
      <c r="FI26" s="414"/>
      <c r="FJ26" s="414"/>
      <c r="FK26" s="414"/>
      <c r="FL26" s="414"/>
      <c r="FM26" s="414"/>
      <c r="FN26" s="414"/>
      <c r="FO26" s="414"/>
      <c r="FP26" s="414"/>
      <c r="FQ26" s="414"/>
      <c r="FR26" s="414"/>
      <c r="FS26" s="414"/>
      <c r="FT26" s="414"/>
      <c r="FU26" s="414"/>
      <c r="FV26" s="414"/>
      <c r="FW26" s="414"/>
      <c r="FX26" s="414"/>
      <c r="FY26" s="414"/>
      <c r="FZ26" s="414"/>
      <c r="GA26" s="414"/>
      <c r="GB26" s="414"/>
      <c r="GC26" s="414"/>
      <c r="GD26" s="414"/>
      <c r="GE26" s="414"/>
      <c r="GF26" s="414"/>
      <c r="GG26" s="414"/>
      <c r="GH26" s="414"/>
      <c r="GI26" s="414"/>
      <c r="GJ26" s="414"/>
      <c r="GK26" s="414"/>
      <c r="GL26" s="414"/>
      <c r="GM26" s="414"/>
      <c r="GN26" s="414"/>
      <c r="GO26" s="414"/>
      <c r="GP26" s="414"/>
      <c r="GQ26" s="414"/>
      <c r="GR26" s="414"/>
      <c r="GS26" s="414"/>
      <c r="GT26" s="414"/>
      <c r="GU26" s="414"/>
      <c r="GV26" s="414"/>
      <c r="GW26" s="414"/>
      <c r="GX26" s="414"/>
      <c r="GY26" s="414"/>
      <c r="GZ26" s="414"/>
      <c r="HA26" s="414"/>
      <c r="HB26" s="414"/>
      <c r="HC26" s="414"/>
      <c r="HD26" s="414"/>
      <c r="HE26" s="414"/>
      <c r="HF26" s="414"/>
      <c r="HG26" s="414"/>
      <c r="HH26" s="414"/>
      <c r="HI26" s="414"/>
      <c r="HJ26" s="414"/>
      <c r="HK26" s="414"/>
      <c r="HL26" s="414"/>
      <c r="HM26" s="414"/>
      <c r="HN26" s="414"/>
      <c r="HO26" s="414"/>
    </row>
    <row r="27" spans="1:223" s="421" customFormat="1" ht="18" hidden="1" customHeight="1">
      <c r="A27" s="414"/>
      <c r="B27" s="415"/>
      <c r="C27" s="416"/>
      <c r="D27" s="417"/>
      <c r="E27" s="418"/>
      <c r="F27" s="419"/>
      <c r="G27" s="420"/>
      <c r="H27" s="417"/>
      <c r="I27" s="418"/>
      <c r="J27" s="419"/>
      <c r="K27" s="420"/>
      <c r="L27" s="417"/>
      <c r="M27" s="418"/>
      <c r="N27" s="419"/>
      <c r="O27" s="420"/>
      <c r="P27" s="451"/>
      <c r="Q27" s="422"/>
      <c r="R27" s="414"/>
      <c r="S27" s="414"/>
      <c r="T27" s="414"/>
      <c r="U27" s="414"/>
      <c r="V27" s="414"/>
      <c r="W27" s="414"/>
      <c r="X27" s="414"/>
      <c r="Y27" s="414"/>
      <c r="Z27" s="414"/>
      <c r="AA27" s="414"/>
      <c r="AB27" s="414"/>
      <c r="AC27" s="414"/>
      <c r="AD27" s="414"/>
      <c r="AE27" s="414"/>
      <c r="AF27" s="414"/>
      <c r="AG27" s="414"/>
      <c r="AH27" s="414"/>
      <c r="AI27" s="414"/>
      <c r="AJ27" s="414"/>
      <c r="AK27" s="414"/>
      <c r="AL27" s="414"/>
      <c r="AM27" s="414"/>
      <c r="AN27" s="414"/>
      <c r="AO27" s="414"/>
      <c r="AP27" s="414"/>
      <c r="AQ27" s="414"/>
      <c r="AR27" s="414"/>
      <c r="AS27" s="414"/>
      <c r="AT27" s="414"/>
      <c r="AU27" s="414"/>
      <c r="AV27" s="414"/>
      <c r="AW27" s="414"/>
      <c r="AX27" s="414"/>
      <c r="AY27" s="414"/>
      <c r="AZ27" s="414"/>
      <c r="BA27" s="414"/>
      <c r="BB27" s="414"/>
      <c r="BC27" s="414"/>
      <c r="BD27" s="414"/>
      <c r="BE27" s="414"/>
      <c r="BF27" s="414"/>
      <c r="BG27" s="414"/>
      <c r="BH27" s="414"/>
      <c r="BI27" s="414"/>
      <c r="BJ27" s="414"/>
      <c r="BK27" s="414"/>
      <c r="BL27" s="414"/>
      <c r="BM27" s="414"/>
      <c r="BN27" s="414"/>
      <c r="BO27" s="414"/>
      <c r="BP27" s="414"/>
      <c r="BQ27" s="414"/>
      <c r="BR27" s="414"/>
      <c r="BS27" s="414"/>
      <c r="BT27" s="414"/>
      <c r="BU27" s="414"/>
      <c r="BV27" s="414"/>
      <c r="BW27" s="414"/>
      <c r="BX27" s="414"/>
      <c r="BY27" s="414"/>
      <c r="BZ27" s="414"/>
      <c r="CA27" s="414"/>
      <c r="CB27" s="414"/>
      <c r="CC27" s="414"/>
      <c r="CD27" s="414"/>
      <c r="CE27" s="414"/>
      <c r="CF27" s="414"/>
      <c r="CG27" s="414"/>
      <c r="CH27" s="414"/>
      <c r="CI27" s="414"/>
      <c r="CJ27" s="414"/>
      <c r="CK27" s="414"/>
      <c r="CL27" s="414"/>
      <c r="CM27" s="414"/>
      <c r="CN27" s="414"/>
      <c r="CO27" s="414"/>
      <c r="CP27" s="414"/>
      <c r="CQ27" s="414"/>
      <c r="CR27" s="414"/>
      <c r="CS27" s="414"/>
      <c r="CT27" s="414"/>
      <c r="CU27" s="414"/>
      <c r="CV27" s="414"/>
      <c r="CW27" s="414"/>
      <c r="CX27" s="414"/>
      <c r="CY27" s="414"/>
      <c r="CZ27" s="414"/>
      <c r="DA27" s="414"/>
      <c r="DB27" s="414"/>
      <c r="DC27" s="414"/>
      <c r="DD27" s="414"/>
      <c r="DE27" s="414"/>
      <c r="DF27" s="414"/>
      <c r="DG27" s="414"/>
      <c r="DH27" s="414"/>
      <c r="DI27" s="414"/>
      <c r="DJ27" s="414"/>
      <c r="DK27" s="414"/>
      <c r="DL27" s="414"/>
      <c r="DM27" s="414"/>
      <c r="DN27" s="414"/>
      <c r="DO27" s="414"/>
      <c r="DP27" s="414"/>
      <c r="DQ27" s="414"/>
      <c r="DR27" s="414"/>
      <c r="DS27" s="414"/>
      <c r="DT27" s="414"/>
      <c r="DU27" s="414"/>
      <c r="DV27" s="414"/>
      <c r="DW27" s="414"/>
      <c r="DX27" s="414"/>
      <c r="DY27" s="414"/>
      <c r="DZ27" s="414"/>
      <c r="EA27" s="414"/>
      <c r="EB27" s="414"/>
      <c r="EC27" s="414"/>
      <c r="ED27" s="414"/>
      <c r="EE27" s="414"/>
      <c r="EF27" s="414"/>
      <c r="EG27" s="414"/>
      <c r="EH27" s="414"/>
      <c r="EI27" s="414"/>
      <c r="EJ27" s="414"/>
      <c r="EK27" s="414"/>
      <c r="EL27" s="414"/>
      <c r="EM27" s="414"/>
      <c r="EN27" s="414"/>
      <c r="EO27" s="414"/>
      <c r="EP27" s="414"/>
      <c r="EQ27" s="414"/>
      <c r="ER27" s="414"/>
      <c r="ES27" s="414"/>
      <c r="ET27" s="414"/>
      <c r="EU27" s="414"/>
      <c r="EV27" s="414"/>
      <c r="EW27" s="414"/>
      <c r="EX27" s="414"/>
      <c r="EY27" s="414"/>
      <c r="EZ27" s="414"/>
      <c r="FA27" s="414"/>
      <c r="FB27" s="414"/>
      <c r="FC27" s="414"/>
      <c r="FD27" s="414"/>
      <c r="FE27" s="414"/>
      <c r="FF27" s="414"/>
      <c r="FG27" s="414"/>
      <c r="FH27" s="414"/>
      <c r="FI27" s="414"/>
      <c r="FJ27" s="414"/>
      <c r="FK27" s="414"/>
      <c r="FL27" s="414"/>
      <c r="FM27" s="414"/>
      <c r="FN27" s="414"/>
      <c r="FO27" s="414"/>
      <c r="FP27" s="414"/>
      <c r="FQ27" s="414"/>
      <c r="FR27" s="414"/>
      <c r="FS27" s="414"/>
      <c r="FT27" s="414"/>
      <c r="FU27" s="414"/>
      <c r="FV27" s="414"/>
      <c r="FW27" s="414"/>
      <c r="FX27" s="414"/>
      <c r="FY27" s="414"/>
      <c r="FZ27" s="414"/>
      <c r="GA27" s="414"/>
      <c r="GB27" s="414"/>
      <c r="GC27" s="414"/>
      <c r="GD27" s="414"/>
      <c r="GE27" s="414"/>
      <c r="GF27" s="414"/>
      <c r="GG27" s="414"/>
      <c r="GH27" s="414"/>
      <c r="GI27" s="414"/>
      <c r="GJ27" s="414"/>
      <c r="GK27" s="414"/>
      <c r="GL27" s="414"/>
      <c r="GM27" s="414"/>
      <c r="GN27" s="414"/>
      <c r="GO27" s="414"/>
      <c r="GP27" s="414"/>
      <c r="GQ27" s="414"/>
      <c r="GR27" s="414"/>
      <c r="GS27" s="414"/>
      <c r="GT27" s="414"/>
      <c r="GU27" s="414"/>
      <c r="GV27" s="414"/>
      <c r="GW27" s="414"/>
      <c r="GX27" s="414"/>
      <c r="GY27" s="414"/>
      <c r="GZ27" s="414"/>
      <c r="HA27" s="414"/>
      <c r="HB27" s="414"/>
      <c r="HC27" s="414"/>
      <c r="HD27" s="414"/>
      <c r="HE27" s="414"/>
      <c r="HF27" s="414"/>
      <c r="HG27" s="414"/>
      <c r="HH27" s="414"/>
      <c r="HI27" s="414"/>
      <c r="HJ27" s="414"/>
      <c r="HK27" s="414"/>
      <c r="HL27" s="414"/>
      <c r="HM27" s="414"/>
      <c r="HN27" s="414"/>
      <c r="HO27" s="414"/>
    </row>
    <row r="28" spans="1:223" s="421" customFormat="1" ht="18" customHeight="1">
      <c r="A28" s="414"/>
      <c r="B28" s="415">
        <v>7</v>
      </c>
      <c r="C28" s="416" t="s">
        <v>208</v>
      </c>
      <c r="D28" s="417">
        <v>5941</v>
      </c>
      <c r="E28" s="418">
        <v>416.48313078606293</v>
      </c>
      <c r="F28" s="419">
        <v>5938</v>
      </c>
      <c r="G28" s="420">
        <v>400.35935500168409</v>
      </c>
      <c r="H28" s="417">
        <v>118</v>
      </c>
      <c r="I28" s="418">
        <v>696.80050847457619</v>
      </c>
      <c r="J28" s="419">
        <v>118</v>
      </c>
      <c r="K28" s="420">
        <v>685.44898305084746</v>
      </c>
      <c r="L28" s="417">
        <v>203238</v>
      </c>
      <c r="M28" s="418">
        <v>1116.9179668664322</v>
      </c>
      <c r="N28" s="419">
        <v>202927</v>
      </c>
      <c r="O28" s="420">
        <v>1094.5766725965495</v>
      </c>
      <c r="P28" s="451"/>
      <c r="Q28" s="422"/>
      <c r="R28" s="414"/>
      <c r="S28" s="414"/>
      <c r="T28" s="414"/>
      <c r="U28" s="414"/>
      <c r="V28" s="414"/>
      <c r="W28" s="414"/>
      <c r="X28" s="414"/>
      <c r="Y28" s="414"/>
      <c r="Z28" s="414"/>
      <c r="AA28" s="414"/>
      <c r="AB28" s="414"/>
      <c r="AC28" s="414"/>
      <c r="AD28" s="414"/>
      <c r="AE28" s="414"/>
      <c r="AF28" s="414"/>
      <c r="AG28" s="414"/>
      <c r="AH28" s="414"/>
      <c r="AI28" s="414"/>
      <c r="AJ28" s="414"/>
      <c r="AK28" s="414"/>
      <c r="AL28" s="414"/>
      <c r="AM28" s="414"/>
      <c r="AN28" s="414"/>
      <c r="AO28" s="414"/>
      <c r="AP28" s="414"/>
      <c r="AQ28" s="414"/>
      <c r="AR28" s="414"/>
      <c r="AS28" s="414"/>
      <c r="AT28" s="414"/>
      <c r="AU28" s="414"/>
      <c r="AV28" s="414"/>
      <c r="AW28" s="414"/>
      <c r="AX28" s="414"/>
      <c r="AY28" s="414"/>
      <c r="AZ28" s="414"/>
      <c r="BA28" s="414"/>
      <c r="BB28" s="414"/>
      <c r="BC28" s="414"/>
      <c r="BD28" s="414"/>
      <c r="BE28" s="414"/>
      <c r="BF28" s="414"/>
      <c r="BG28" s="414"/>
      <c r="BH28" s="414"/>
      <c r="BI28" s="414"/>
      <c r="BJ28" s="414"/>
      <c r="BK28" s="414"/>
      <c r="BL28" s="414"/>
      <c r="BM28" s="414"/>
      <c r="BN28" s="414"/>
      <c r="BO28" s="414"/>
      <c r="BP28" s="414"/>
      <c r="BQ28" s="414"/>
      <c r="BR28" s="414"/>
      <c r="BS28" s="414"/>
      <c r="BT28" s="414"/>
      <c r="BU28" s="414"/>
      <c r="BV28" s="414"/>
      <c r="BW28" s="414"/>
      <c r="BX28" s="414"/>
      <c r="BY28" s="414"/>
      <c r="BZ28" s="414"/>
      <c r="CA28" s="414"/>
      <c r="CB28" s="414"/>
      <c r="CC28" s="414"/>
      <c r="CD28" s="414"/>
      <c r="CE28" s="414"/>
      <c r="CF28" s="414"/>
      <c r="CG28" s="414"/>
      <c r="CH28" s="414"/>
      <c r="CI28" s="414"/>
      <c r="CJ28" s="414"/>
      <c r="CK28" s="414"/>
      <c r="CL28" s="414"/>
      <c r="CM28" s="414"/>
      <c r="CN28" s="414"/>
      <c r="CO28" s="414"/>
      <c r="CP28" s="414"/>
      <c r="CQ28" s="414"/>
      <c r="CR28" s="414"/>
      <c r="CS28" s="414"/>
      <c r="CT28" s="414"/>
      <c r="CU28" s="414"/>
      <c r="CV28" s="414"/>
      <c r="CW28" s="414"/>
      <c r="CX28" s="414"/>
      <c r="CY28" s="414"/>
      <c r="CZ28" s="414"/>
      <c r="DA28" s="414"/>
      <c r="DB28" s="414"/>
      <c r="DC28" s="414"/>
      <c r="DD28" s="414"/>
      <c r="DE28" s="414"/>
      <c r="DF28" s="414"/>
      <c r="DG28" s="414"/>
      <c r="DH28" s="414"/>
      <c r="DI28" s="414"/>
      <c r="DJ28" s="414"/>
      <c r="DK28" s="414"/>
      <c r="DL28" s="414"/>
      <c r="DM28" s="414"/>
      <c r="DN28" s="414"/>
      <c r="DO28" s="414"/>
      <c r="DP28" s="414"/>
      <c r="DQ28" s="414"/>
      <c r="DR28" s="414"/>
      <c r="DS28" s="414"/>
      <c r="DT28" s="414"/>
      <c r="DU28" s="414"/>
      <c r="DV28" s="414"/>
      <c r="DW28" s="414"/>
      <c r="DX28" s="414"/>
      <c r="DY28" s="414"/>
      <c r="DZ28" s="414"/>
      <c r="EA28" s="414"/>
      <c r="EB28" s="414"/>
      <c r="EC28" s="414"/>
      <c r="ED28" s="414"/>
      <c r="EE28" s="414"/>
      <c r="EF28" s="414"/>
      <c r="EG28" s="414"/>
      <c r="EH28" s="414"/>
      <c r="EI28" s="414"/>
      <c r="EJ28" s="414"/>
      <c r="EK28" s="414"/>
      <c r="EL28" s="414"/>
      <c r="EM28" s="414"/>
      <c r="EN28" s="414"/>
      <c r="EO28" s="414"/>
      <c r="EP28" s="414"/>
      <c r="EQ28" s="414"/>
      <c r="ER28" s="414"/>
      <c r="ES28" s="414"/>
      <c r="ET28" s="414"/>
      <c r="EU28" s="414"/>
      <c r="EV28" s="414"/>
      <c r="EW28" s="414"/>
      <c r="EX28" s="414"/>
      <c r="EY28" s="414"/>
      <c r="EZ28" s="414"/>
      <c r="FA28" s="414"/>
      <c r="FB28" s="414"/>
      <c r="FC28" s="414"/>
      <c r="FD28" s="414"/>
      <c r="FE28" s="414"/>
      <c r="FF28" s="414"/>
      <c r="FG28" s="414"/>
      <c r="FH28" s="414"/>
      <c r="FI28" s="414"/>
      <c r="FJ28" s="414"/>
      <c r="FK28" s="414"/>
      <c r="FL28" s="414"/>
      <c r="FM28" s="414"/>
      <c r="FN28" s="414"/>
      <c r="FO28" s="414"/>
      <c r="FP28" s="414"/>
      <c r="FQ28" s="414"/>
      <c r="FR28" s="414"/>
      <c r="FS28" s="414"/>
      <c r="FT28" s="414"/>
      <c r="FU28" s="414"/>
      <c r="FV28" s="414"/>
      <c r="FW28" s="414"/>
      <c r="FX28" s="414"/>
      <c r="FY28" s="414"/>
      <c r="FZ28" s="414"/>
      <c r="GA28" s="414"/>
      <c r="GB28" s="414"/>
      <c r="GC28" s="414"/>
      <c r="GD28" s="414"/>
      <c r="GE28" s="414"/>
      <c r="GF28" s="414"/>
      <c r="GG28" s="414"/>
      <c r="GH28" s="414"/>
      <c r="GI28" s="414"/>
      <c r="GJ28" s="414"/>
      <c r="GK28" s="414"/>
      <c r="GL28" s="414"/>
      <c r="GM28" s="414"/>
      <c r="GN28" s="414"/>
      <c r="GO28" s="414"/>
      <c r="GP28" s="414"/>
      <c r="GQ28" s="414"/>
      <c r="GR28" s="414"/>
      <c r="GS28" s="414"/>
      <c r="GT28" s="414"/>
      <c r="GU28" s="414"/>
      <c r="GV28" s="414"/>
      <c r="GW28" s="414"/>
      <c r="GX28" s="414"/>
      <c r="GY28" s="414"/>
      <c r="GZ28" s="414"/>
      <c r="HA28" s="414"/>
      <c r="HB28" s="414"/>
      <c r="HC28" s="414"/>
      <c r="HD28" s="414"/>
      <c r="HE28" s="414"/>
      <c r="HF28" s="414"/>
      <c r="HG28" s="414"/>
      <c r="HH28" s="414"/>
      <c r="HI28" s="414"/>
      <c r="HJ28" s="414"/>
      <c r="HK28" s="414"/>
      <c r="HL28" s="414"/>
      <c r="HM28" s="414"/>
      <c r="HN28" s="414"/>
      <c r="HO28" s="414"/>
    </row>
    <row r="29" spans="1:223" s="421" customFormat="1" ht="18" hidden="1" customHeight="1">
      <c r="A29" s="414"/>
      <c r="B29" s="415"/>
      <c r="C29" s="416"/>
      <c r="D29" s="417"/>
      <c r="E29" s="418"/>
      <c r="F29" s="419"/>
      <c r="G29" s="420"/>
      <c r="H29" s="417"/>
      <c r="I29" s="418"/>
      <c r="J29" s="419"/>
      <c r="K29" s="420"/>
      <c r="L29" s="417"/>
      <c r="M29" s="418"/>
      <c r="N29" s="419"/>
      <c r="O29" s="420"/>
      <c r="P29" s="451"/>
      <c r="Q29" s="422"/>
      <c r="R29" s="414"/>
      <c r="S29" s="414"/>
      <c r="T29" s="414"/>
      <c r="U29" s="414"/>
      <c r="V29" s="414"/>
      <c r="W29" s="414"/>
      <c r="X29" s="414"/>
      <c r="Y29" s="414"/>
      <c r="Z29" s="414"/>
      <c r="AA29" s="414"/>
      <c r="AB29" s="414"/>
      <c r="AC29" s="414"/>
      <c r="AD29" s="414"/>
      <c r="AE29" s="414"/>
      <c r="AF29" s="414"/>
      <c r="AG29" s="414"/>
      <c r="AH29" s="414"/>
      <c r="AI29" s="414"/>
      <c r="AJ29" s="414"/>
      <c r="AK29" s="414"/>
      <c r="AL29" s="414"/>
      <c r="AM29" s="414"/>
      <c r="AN29" s="414"/>
      <c r="AO29" s="414"/>
      <c r="AP29" s="414"/>
      <c r="AQ29" s="414"/>
      <c r="AR29" s="414"/>
      <c r="AS29" s="414"/>
      <c r="AT29" s="414"/>
      <c r="AU29" s="414"/>
      <c r="AV29" s="414"/>
      <c r="AW29" s="414"/>
      <c r="AX29" s="414"/>
      <c r="AY29" s="414"/>
      <c r="AZ29" s="414"/>
      <c r="BA29" s="414"/>
      <c r="BB29" s="414"/>
      <c r="BC29" s="414"/>
      <c r="BD29" s="414"/>
      <c r="BE29" s="414"/>
      <c r="BF29" s="414"/>
      <c r="BG29" s="414"/>
      <c r="BH29" s="414"/>
      <c r="BI29" s="414"/>
      <c r="BJ29" s="414"/>
      <c r="BK29" s="414"/>
      <c r="BL29" s="414"/>
      <c r="BM29" s="414"/>
      <c r="BN29" s="414"/>
      <c r="BO29" s="414"/>
      <c r="BP29" s="414"/>
      <c r="BQ29" s="414"/>
      <c r="BR29" s="414"/>
      <c r="BS29" s="414"/>
      <c r="BT29" s="414"/>
      <c r="BU29" s="414"/>
      <c r="BV29" s="414"/>
      <c r="BW29" s="414"/>
      <c r="BX29" s="414"/>
      <c r="BY29" s="414"/>
      <c r="BZ29" s="414"/>
      <c r="CA29" s="414"/>
      <c r="CB29" s="414"/>
      <c r="CC29" s="414"/>
      <c r="CD29" s="414"/>
      <c r="CE29" s="414"/>
      <c r="CF29" s="414"/>
      <c r="CG29" s="414"/>
      <c r="CH29" s="414"/>
      <c r="CI29" s="414"/>
      <c r="CJ29" s="414"/>
      <c r="CK29" s="414"/>
      <c r="CL29" s="414"/>
      <c r="CM29" s="414"/>
      <c r="CN29" s="414"/>
      <c r="CO29" s="414"/>
      <c r="CP29" s="414"/>
      <c r="CQ29" s="414"/>
      <c r="CR29" s="414"/>
      <c r="CS29" s="414"/>
      <c r="CT29" s="414"/>
      <c r="CU29" s="414"/>
      <c r="CV29" s="414"/>
      <c r="CW29" s="414"/>
      <c r="CX29" s="414"/>
      <c r="CY29" s="414"/>
      <c r="CZ29" s="414"/>
      <c r="DA29" s="414"/>
      <c r="DB29" s="414"/>
      <c r="DC29" s="414"/>
      <c r="DD29" s="414"/>
      <c r="DE29" s="414"/>
      <c r="DF29" s="414"/>
      <c r="DG29" s="414"/>
      <c r="DH29" s="414"/>
      <c r="DI29" s="414"/>
      <c r="DJ29" s="414"/>
      <c r="DK29" s="414"/>
      <c r="DL29" s="414"/>
      <c r="DM29" s="414"/>
      <c r="DN29" s="414"/>
      <c r="DO29" s="414"/>
      <c r="DP29" s="414"/>
      <c r="DQ29" s="414"/>
      <c r="DR29" s="414"/>
      <c r="DS29" s="414"/>
      <c r="DT29" s="414"/>
      <c r="DU29" s="414"/>
      <c r="DV29" s="414"/>
      <c r="DW29" s="414"/>
      <c r="DX29" s="414"/>
      <c r="DY29" s="414"/>
      <c r="DZ29" s="414"/>
      <c r="EA29" s="414"/>
      <c r="EB29" s="414"/>
      <c r="EC29" s="414"/>
      <c r="ED29" s="414"/>
      <c r="EE29" s="414"/>
      <c r="EF29" s="414"/>
      <c r="EG29" s="414"/>
      <c r="EH29" s="414"/>
      <c r="EI29" s="414"/>
      <c r="EJ29" s="414"/>
      <c r="EK29" s="414"/>
      <c r="EL29" s="414"/>
      <c r="EM29" s="414"/>
      <c r="EN29" s="414"/>
      <c r="EO29" s="414"/>
      <c r="EP29" s="414"/>
      <c r="EQ29" s="414"/>
      <c r="ER29" s="414"/>
      <c r="ES29" s="414"/>
      <c r="ET29" s="414"/>
      <c r="EU29" s="414"/>
      <c r="EV29" s="414"/>
      <c r="EW29" s="414"/>
      <c r="EX29" s="414"/>
      <c r="EY29" s="414"/>
      <c r="EZ29" s="414"/>
      <c r="FA29" s="414"/>
      <c r="FB29" s="414"/>
      <c r="FC29" s="414"/>
      <c r="FD29" s="414"/>
      <c r="FE29" s="414"/>
      <c r="FF29" s="414"/>
      <c r="FG29" s="414"/>
      <c r="FH29" s="414"/>
      <c r="FI29" s="414"/>
      <c r="FJ29" s="414"/>
      <c r="FK29" s="414"/>
      <c r="FL29" s="414"/>
      <c r="FM29" s="414"/>
      <c r="FN29" s="414"/>
      <c r="FO29" s="414"/>
      <c r="FP29" s="414"/>
      <c r="FQ29" s="414"/>
      <c r="FR29" s="414"/>
      <c r="FS29" s="414"/>
      <c r="FT29" s="414"/>
      <c r="FU29" s="414"/>
      <c r="FV29" s="414"/>
      <c r="FW29" s="414"/>
      <c r="FX29" s="414"/>
      <c r="FY29" s="414"/>
      <c r="FZ29" s="414"/>
      <c r="GA29" s="414"/>
      <c r="GB29" s="414"/>
      <c r="GC29" s="414"/>
      <c r="GD29" s="414"/>
      <c r="GE29" s="414"/>
      <c r="GF29" s="414"/>
      <c r="GG29" s="414"/>
      <c r="GH29" s="414"/>
      <c r="GI29" s="414"/>
      <c r="GJ29" s="414"/>
      <c r="GK29" s="414"/>
      <c r="GL29" s="414"/>
      <c r="GM29" s="414"/>
      <c r="GN29" s="414"/>
      <c r="GO29" s="414"/>
      <c r="GP29" s="414"/>
      <c r="GQ29" s="414"/>
      <c r="GR29" s="414"/>
      <c r="GS29" s="414"/>
      <c r="GT29" s="414"/>
      <c r="GU29" s="414"/>
      <c r="GV29" s="414"/>
      <c r="GW29" s="414"/>
      <c r="GX29" s="414"/>
      <c r="GY29" s="414"/>
      <c r="GZ29" s="414"/>
      <c r="HA29" s="414"/>
      <c r="HB29" s="414"/>
      <c r="HC29" s="414"/>
      <c r="HD29" s="414"/>
      <c r="HE29" s="414"/>
      <c r="HF29" s="414"/>
      <c r="HG29" s="414"/>
      <c r="HH29" s="414"/>
      <c r="HI29" s="414"/>
      <c r="HJ29" s="414"/>
      <c r="HK29" s="414"/>
      <c r="HL29" s="414"/>
      <c r="HM29" s="414"/>
      <c r="HN29" s="414"/>
      <c r="HO29" s="414"/>
    </row>
    <row r="30" spans="1:223" s="421" customFormat="1" ht="18" customHeight="1">
      <c r="A30" s="414"/>
      <c r="B30" s="415"/>
      <c r="C30" s="416" t="s">
        <v>66</v>
      </c>
      <c r="D30" s="417">
        <v>16586</v>
      </c>
      <c r="E30" s="418">
        <v>450.86654105872418</v>
      </c>
      <c r="F30" s="419">
        <v>16575</v>
      </c>
      <c r="G30" s="420">
        <v>434.61987330316737</v>
      </c>
      <c r="H30" s="417">
        <v>2456</v>
      </c>
      <c r="I30" s="418">
        <v>682.31501221498354</v>
      </c>
      <c r="J30" s="419">
        <v>2456</v>
      </c>
      <c r="K30" s="420">
        <v>678.14594462540697</v>
      </c>
      <c r="L30" s="417">
        <v>352898</v>
      </c>
      <c r="M30" s="418">
        <v>1086.8736518767455</v>
      </c>
      <c r="N30" s="419">
        <v>352546</v>
      </c>
      <c r="O30" s="420">
        <v>1057.2175592121309</v>
      </c>
      <c r="P30" s="451"/>
      <c r="Q30" s="452"/>
      <c r="R30" s="414"/>
      <c r="S30" s="414"/>
      <c r="T30" s="414"/>
      <c r="U30" s="414"/>
      <c r="V30" s="414"/>
      <c r="W30" s="414"/>
      <c r="X30" s="414"/>
      <c r="Y30" s="414"/>
      <c r="Z30" s="414"/>
      <c r="AA30" s="414"/>
      <c r="AB30" s="414"/>
      <c r="AC30" s="414"/>
      <c r="AD30" s="414"/>
      <c r="AE30" s="414"/>
      <c r="AF30" s="414"/>
      <c r="AG30" s="414"/>
      <c r="AH30" s="414"/>
      <c r="AI30" s="414"/>
      <c r="AJ30" s="414"/>
      <c r="AK30" s="414"/>
      <c r="AL30" s="414"/>
      <c r="AM30" s="414"/>
      <c r="AN30" s="414"/>
      <c r="AO30" s="414"/>
      <c r="AP30" s="414"/>
      <c r="AQ30" s="414"/>
      <c r="AR30" s="414"/>
      <c r="AS30" s="414"/>
      <c r="AT30" s="414"/>
      <c r="AU30" s="414"/>
      <c r="AV30" s="414"/>
      <c r="AW30" s="414"/>
      <c r="AX30" s="414"/>
      <c r="AY30" s="414"/>
      <c r="AZ30" s="414"/>
      <c r="BA30" s="414"/>
      <c r="BB30" s="414"/>
      <c r="BC30" s="414"/>
      <c r="BD30" s="414"/>
      <c r="BE30" s="414"/>
      <c r="BF30" s="414"/>
      <c r="BG30" s="414"/>
      <c r="BH30" s="414"/>
      <c r="BI30" s="414"/>
      <c r="BJ30" s="414"/>
      <c r="BK30" s="414"/>
      <c r="BL30" s="414"/>
      <c r="BM30" s="414"/>
      <c r="BN30" s="414"/>
      <c r="BO30" s="414"/>
      <c r="BP30" s="414"/>
      <c r="BQ30" s="414"/>
      <c r="BR30" s="414"/>
      <c r="BS30" s="414"/>
      <c r="BT30" s="414"/>
      <c r="BU30" s="414"/>
      <c r="BV30" s="414"/>
      <c r="BW30" s="414"/>
      <c r="BX30" s="414"/>
      <c r="BY30" s="414"/>
      <c r="BZ30" s="414"/>
      <c r="CA30" s="414"/>
      <c r="CB30" s="414"/>
      <c r="CC30" s="414"/>
      <c r="CD30" s="414"/>
      <c r="CE30" s="414"/>
      <c r="CF30" s="414"/>
      <c r="CG30" s="414"/>
      <c r="CH30" s="414"/>
      <c r="CI30" s="414"/>
      <c r="CJ30" s="414"/>
      <c r="CK30" s="414"/>
      <c r="CL30" s="414"/>
      <c r="CM30" s="414"/>
      <c r="CN30" s="414"/>
      <c r="CO30" s="414"/>
      <c r="CP30" s="414"/>
      <c r="CQ30" s="414"/>
      <c r="CR30" s="414"/>
      <c r="CS30" s="414"/>
      <c r="CT30" s="414"/>
      <c r="CU30" s="414"/>
      <c r="CV30" s="414"/>
      <c r="CW30" s="414"/>
      <c r="CX30" s="414"/>
      <c r="CY30" s="414"/>
      <c r="CZ30" s="414"/>
      <c r="DA30" s="414"/>
      <c r="DB30" s="414"/>
      <c r="DC30" s="414"/>
      <c r="DD30" s="414"/>
      <c r="DE30" s="414"/>
      <c r="DF30" s="414"/>
      <c r="DG30" s="414"/>
      <c r="DH30" s="414"/>
      <c r="DI30" s="414"/>
      <c r="DJ30" s="414"/>
      <c r="DK30" s="414"/>
      <c r="DL30" s="414"/>
      <c r="DM30" s="414"/>
      <c r="DN30" s="414"/>
      <c r="DO30" s="414"/>
      <c r="DP30" s="414"/>
      <c r="DQ30" s="414"/>
      <c r="DR30" s="414"/>
      <c r="DS30" s="414"/>
      <c r="DT30" s="414"/>
      <c r="DU30" s="414"/>
      <c r="DV30" s="414"/>
      <c r="DW30" s="414"/>
      <c r="DX30" s="414"/>
      <c r="DY30" s="414"/>
      <c r="DZ30" s="414"/>
      <c r="EA30" s="414"/>
      <c r="EB30" s="414"/>
      <c r="EC30" s="414"/>
      <c r="ED30" s="414"/>
      <c r="EE30" s="414"/>
      <c r="EF30" s="414"/>
      <c r="EG30" s="414"/>
      <c r="EH30" s="414"/>
      <c r="EI30" s="414"/>
      <c r="EJ30" s="414"/>
      <c r="EK30" s="414"/>
      <c r="EL30" s="414"/>
      <c r="EM30" s="414"/>
      <c r="EN30" s="414"/>
      <c r="EO30" s="414"/>
      <c r="EP30" s="414"/>
      <c r="EQ30" s="414"/>
      <c r="ER30" s="414"/>
      <c r="ES30" s="414"/>
      <c r="ET30" s="414"/>
      <c r="EU30" s="414"/>
      <c r="EV30" s="414"/>
      <c r="EW30" s="414"/>
      <c r="EX30" s="414"/>
      <c r="EY30" s="414"/>
      <c r="EZ30" s="414"/>
      <c r="FA30" s="414"/>
      <c r="FB30" s="414"/>
      <c r="FC30" s="414"/>
      <c r="FD30" s="414"/>
      <c r="FE30" s="414"/>
      <c r="FF30" s="414"/>
      <c r="FG30" s="414"/>
      <c r="FH30" s="414"/>
      <c r="FI30" s="414"/>
      <c r="FJ30" s="414"/>
      <c r="FK30" s="414"/>
      <c r="FL30" s="414"/>
      <c r="FM30" s="414"/>
      <c r="FN30" s="414"/>
      <c r="FO30" s="414"/>
      <c r="FP30" s="414"/>
      <c r="FQ30" s="414"/>
      <c r="FR30" s="414"/>
      <c r="FS30" s="414"/>
      <c r="FT30" s="414"/>
      <c r="FU30" s="414"/>
      <c r="FV30" s="414"/>
      <c r="FW30" s="414"/>
      <c r="FX30" s="414"/>
      <c r="FY30" s="414"/>
      <c r="FZ30" s="414"/>
      <c r="GA30" s="414"/>
      <c r="GB30" s="414"/>
      <c r="GC30" s="414"/>
      <c r="GD30" s="414"/>
      <c r="GE30" s="414"/>
      <c r="GF30" s="414"/>
      <c r="GG30" s="414"/>
      <c r="GH30" s="414"/>
      <c r="GI30" s="414"/>
      <c r="GJ30" s="414"/>
      <c r="GK30" s="414"/>
      <c r="GL30" s="414"/>
      <c r="GM30" s="414"/>
      <c r="GN30" s="414"/>
      <c r="GO30" s="414"/>
      <c r="GP30" s="414"/>
      <c r="GQ30" s="414"/>
      <c r="GR30" s="414"/>
      <c r="GS30" s="414"/>
      <c r="GT30" s="414"/>
      <c r="GU30" s="414"/>
      <c r="GV30" s="414"/>
      <c r="GW30" s="414"/>
      <c r="GX30" s="414"/>
      <c r="GY30" s="414"/>
      <c r="GZ30" s="414"/>
      <c r="HA30" s="414"/>
      <c r="HB30" s="414"/>
      <c r="HC30" s="414"/>
      <c r="HD30" s="414"/>
      <c r="HE30" s="414"/>
      <c r="HF30" s="414"/>
      <c r="HG30" s="414"/>
      <c r="HH30" s="414"/>
      <c r="HI30" s="414"/>
      <c r="HJ30" s="414"/>
      <c r="HK30" s="414"/>
      <c r="HL30" s="414"/>
      <c r="HM30" s="414"/>
      <c r="HN30" s="414"/>
      <c r="HO30" s="414"/>
    </row>
    <row r="31" spans="1:223" s="422" customFormat="1" ht="18" customHeight="1">
      <c r="B31" s="415">
        <v>35</v>
      </c>
      <c r="C31" s="423" t="s">
        <v>67</v>
      </c>
      <c r="D31" s="424">
        <v>9234</v>
      </c>
      <c r="E31" s="425">
        <v>457.11153671215072</v>
      </c>
      <c r="F31" s="426">
        <v>9227</v>
      </c>
      <c r="G31" s="427">
        <v>440.28969654275494</v>
      </c>
      <c r="H31" s="424">
        <v>1632</v>
      </c>
      <c r="I31" s="425">
        <v>670.63297794117648</v>
      </c>
      <c r="J31" s="426">
        <v>1632</v>
      </c>
      <c r="K31" s="427">
        <v>666.05430147058826</v>
      </c>
      <c r="L31" s="424">
        <v>185327</v>
      </c>
      <c r="M31" s="425">
        <v>1104.6520332169621</v>
      </c>
      <c r="N31" s="426">
        <v>185139</v>
      </c>
      <c r="O31" s="427">
        <v>1071.6045855816435</v>
      </c>
      <c r="P31" s="451"/>
    </row>
    <row r="32" spans="1:223" s="422" customFormat="1" ht="18" customHeight="1">
      <c r="B32" s="415">
        <v>38</v>
      </c>
      <c r="C32" s="423" t="s">
        <v>68</v>
      </c>
      <c r="D32" s="424">
        <v>7352</v>
      </c>
      <c r="E32" s="425">
        <v>443.02292165397176</v>
      </c>
      <c r="F32" s="426">
        <v>7348</v>
      </c>
      <c r="G32" s="427">
        <v>427.50018644529126</v>
      </c>
      <c r="H32" s="424">
        <v>824</v>
      </c>
      <c r="I32" s="425">
        <v>705.45224514563108</v>
      </c>
      <c r="J32" s="426">
        <v>824</v>
      </c>
      <c r="K32" s="427">
        <v>702.09444174757277</v>
      </c>
      <c r="L32" s="424">
        <v>167571</v>
      </c>
      <c r="M32" s="425">
        <v>1067.2114544879475</v>
      </c>
      <c r="N32" s="426">
        <v>167407</v>
      </c>
      <c r="O32" s="427">
        <v>1041.30663747633</v>
      </c>
      <c r="P32" s="451"/>
    </row>
    <row r="33" spans="1:223" s="422" customFormat="1" ht="18" hidden="1" customHeight="1">
      <c r="B33" s="415"/>
      <c r="C33" s="423"/>
      <c r="D33" s="424"/>
      <c r="E33" s="425"/>
      <c r="F33" s="424"/>
      <c r="G33" s="425"/>
      <c r="H33" s="424"/>
      <c r="I33" s="425"/>
      <c r="J33" s="424"/>
      <c r="K33" s="425"/>
      <c r="L33" s="424"/>
      <c r="M33" s="425"/>
      <c r="N33" s="424"/>
      <c r="O33" s="425"/>
      <c r="P33" s="451"/>
    </row>
    <row r="34" spans="1:223" s="421" customFormat="1" ht="18" customHeight="1">
      <c r="A34" s="414"/>
      <c r="B34" s="415">
        <v>39</v>
      </c>
      <c r="C34" s="416" t="s">
        <v>69</v>
      </c>
      <c r="D34" s="417">
        <v>4578</v>
      </c>
      <c r="E34" s="418">
        <v>524.06311271297511</v>
      </c>
      <c r="F34" s="419">
        <v>4574</v>
      </c>
      <c r="G34" s="420">
        <v>499.49390467861832</v>
      </c>
      <c r="H34" s="417">
        <v>1335</v>
      </c>
      <c r="I34" s="418">
        <v>773.84701872659173</v>
      </c>
      <c r="J34" s="419">
        <v>1335</v>
      </c>
      <c r="K34" s="420">
        <v>765.42206741573034</v>
      </c>
      <c r="L34" s="417">
        <v>144801</v>
      </c>
      <c r="M34" s="418">
        <v>1262.4236002513792</v>
      </c>
      <c r="N34" s="419">
        <v>144452</v>
      </c>
      <c r="O34" s="420">
        <v>1232.8142337939237</v>
      </c>
      <c r="P34" s="451"/>
      <c r="Q34" s="422"/>
      <c r="R34" s="414"/>
      <c r="S34" s="414"/>
      <c r="T34" s="414"/>
      <c r="U34" s="414"/>
      <c r="V34" s="414"/>
      <c r="W34" s="414"/>
      <c r="X34" s="414"/>
      <c r="Y34" s="414"/>
      <c r="Z34" s="414"/>
      <c r="AA34" s="414"/>
      <c r="AB34" s="414"/>
      <c r="AC34" s="414"/>
      <c r="AD34" s="414"/>
      <c r="AE34" s="414"/>
      <c r="AF34" s="414"/>
      <c r="AG34" s="414"/>
      <c r="AH34" s="414"/>
      <c r="AI34" s="414"/>
      <c r="AJ34" s="414"/>
      <c r="AK34" s="414"/>
      <c r="AL34" s="414"/>
      <c r="AM34" s="414"/>
      <c r="AN34" s="414"/>
      <c r="AO34" s="414"/>
      <c r="AP34" s="414"/>
      <c r="AQ34" s="414"/>
      <c r="AR34" s="414"/>
      <c r="AS34" s="414"/>
      <c r="AT34" s="414"/>
      <c r="AU34" s="414"/>
      <c r="AV34" s="414"/>
      <c r="AW34" s="414"/>
      <c r="AX34" s="414"/>
      <c r="AY34" s="414"/>
      <c r="AZ34" s="414"/>
      <c r="BA34" s="414"/>
      <c r="BB34" s="414"/>
      <c r="BC34" s="414"/>
      <c r="BD34" s="414"/>
      <c r="BE34" s="414"/>
      <c r="BF34" s="414"/>
      <c r="BG34" s="414"/>
      <c r="BH34" s="414"/>
      <c r="BI34" s="414"/>
      <c r="BJ34" s="414"/>
      <c r="BK34" s="414"/>
      <c r="BL34" s="414"/>
      <c r="BM34" s="414"/>
      <c r="BN34" s="414"/>
      <c r="BO34" s="414"/>
      <c r="BP34" s="414"/>
      <c r="BQ34" s="414"/>
      <c r="BR34" s="414"/>
      <c r="BS34" s="414"/>
      <c r="BT34" s="414"/>
      <c r="BU34" s="414"/>
      <c r="BV34" s="414"/>
      <c r="BW34" s="414"/>
      <c r="BX34" s="414"/>
      <c r="BY34" s="414"/>
      <c r="BZ34" s="414"/>
      <c r="CA34" s="414"/>
      <c r="CB34" s="414"/>
      <c r="CC34" s="414"/>
      <c r="CD34" s="414"/>
      <c r="CE34" s="414"/>
      <c r="CF34" s="414"/>
      <c r="CG34" s="414"/>
      <c r="CH34" s="414"/>
      <c r="CI34" s="414"/>
      <c r="CJ34" s="414"/>
      <c r="CK34" s="414"/>
      <c r="CL34" s="414"/>
      <c r="CM34" s="414"/>
      <c r="CN34" s="414"/>
      <c r="CO34" s="414"/>
      <c r="CP34" s="414"/>
      <c r="CQ34" s="414"/>
      <c r="CR34" s="414"/>
      <c r="CS34" s="414"/>
      <c r="CT34" s="414"/>
      <c r="CU34" s="414"/>
      <c r="CV34" s="414"/>
      <c r="CW34" s="414"/>
      <c r="CX34" s="414"/>
      <c r="CY34" s="414"/>
      <c r="CZ34" s="414"/>
      <c r="DA34" s="414"/>
      <c r="DB34" s="414"/>
      <c r="DC34" s="414"/>
      <c r="DD34" s="414"/>
      <c r="DE34" s="414"/>
      <c r="DF34" s="414"/>
      <c r="DG34" s="414"/>
      <c r="DH34" s="414"/>
      <c r="DI34" s="414"/>
      <c r="DJ34" s="414"/>
      <c r="DK34" s="414"/>
      <c r="DL34" s="414"/>
      <c r="DM34" s="414"/>
      <c r="DN34" s="414"/>
      <c r="DO34" s="414"/>
      <c r="DP34" s="414"/>
      <c r="DQ34" s="414"/>
      <c r="DR34" s="414"/>
      <c r="DS34" s="414"/>
      <c r="DT34" s="414"/>
      <c r="DU34" s="414"/>
      <c r="DV34" s="414"/>
      <c r="DW34" s="414"/>
      <c r="DX34" s="414"/>
      <c r="DY34" s="414"/>
      <c r="DZ34" s="414"/>
      <c r="EA34" s="414"/>
      <c r="EB34" s="414"/>
      <c r="EC34" s="414"/>
      <c r="ED34" s="414"/>
      <c r="EE34" s="414"/>
      <c r="EF34" s="414"/>
      <c r="EG34" s="414"/>
      <c r="EH34" s="414"/>
      <c r="EI34" s="414"/>
      <c r="EJ34" s="414"/>
      <c r="EK34" s="414"/>
      <c r="EL34" s="414"/>
      <c r="EM34" s="414"/>
      <c r="EN34" s="414"/>
      <c r="EO34" s="414"/>
      <c r="EP34" s="414"/>
      <c r="EQ34" s="414"/>
      <c r="ER34" s="414"/>
      <c r="ES34" s="414"/>
      <c r="ET34" s="414"/>
      <c r="EU34" s="414"/>
      <c r="EV34" s="414"/>
      <c r="EW34" s="414"/>
      <c r="EX34" s="414"/>
      <c r="EY34" s="414"/>
      <c r="EZ34" s="414"/>
      <c r="FA34" s="414"/>
      <c r="FB34" s="414"/>
      <c r="FC34" s="414"/>
      <c r="FD34" s="414"/>
      <c r="FE34" s="414"/>
      <c r="FF34" s="414"/>
      <c r="FG34" s="414"/>
      <c r="FH34" s="414"/>
      <c r="FI34" s="414"/>
      <c r="FJ34" s="414"/>
      <c r="FK34" s="414"/>
      <c r="FL34" s="414"/>
      <c r="FM34" s="414"/>
      <c r="FN34" s="414"/>
      <c r="FO34" s="414"/>
      <c r="FP34" s="414"/>
      <c r="FQ34" s="414"/>
      <c r="FR34" s="414"/>
      <c r="FS34" s="414"/>
      <c r="FT34" s="414"/>
      <c r="FU34" s="414"/>
      <c r="FV34" s="414"/>
      <c r="FW34" s="414"/>
      <c r="FX34" s="414"/>
      <c r="FY34" s="414"/>
      <c r="FZ34" s="414"/>
      <c r="GA34" s="414"/>
      <c r="GB34" s="414"/>
      <c r="GC34" s="414"/>
      <c r="GD34" s="414"/>
      <c r="GE34" s="414"/>
      <c r="GF34" s="414"/>
      <c r="GG34" s="414"/>
      <c r="GH34" s="414"/>
      <c r="GI34" s="414"/>
      <c r="GJ34" s="414"/>
      <c r="GK34" s="414"/>
      <c r="GL34" s="414"/>
      <c r="GM34" s="414"/>
      <c r="GN34" s="414"/>
      <c r="GO34" s="414"/>
      <c r="GP34" s="414"/>
      <c r="GQ34" s="414"/>
      <c r="GR34" s="414"/>
      <c r="GS34" s="414"/>
      <c r="GT34" s="414"/>
      <c r="GU34" s="414"/>
      <c r="GV34" s="414"/>
      <c r="GW34" s="414"/>
      <c r="GX34" s="414"/>
      <c r="GY34" s="414"/>
      <c r="GZ34" s="414"/>
      <c r="HA34" s="414"/>
      <c r="HB34" s="414"/>
      <c r="HC34" s="414"/>
      <c r="HD34" s="414"/>
      <c r="HE34" s="414"/>
      <c r="HF34" s="414"/>
      <c r="HG34" s="414"/>
      <c r="HH34" s="414"/>
      <c r="HI34" s="414"/>
      <c r="HJ34" s="414"/>
      <c r="HK34" s="414"/>
      <c r="HL34" s="414"/>
      <c r="HM34" s="414"/>
      <c r="HN34" s="414"/>
      <c r="HO34" s="414"/>
    </row>
    <row r="35" spans="1:223" s="421" customFormat="1" ht="18" hidden="1" customHeight="1">
      <c r="A35" s="414"/>
      <c r="B35" s="415"/>
      <c r="C35" s="416"/>
      <c r="D35" s="417"/>
      <c r="E35" s="418"/>
      <c r="F35" s="419"/>
      <c r="G35" s="420"/>
      <c r="H35" s="417"/>
      <c r="I35" s="418"/>
      <c r="J35" s="419"/>
      <c r="K35" s="420"/>
      <c r="L35" s="417"/>
      <c r="M35" s="418"/>
      <c r="N35" s="419"/>
      <c r="O35" s="420"/>
      <c r="P35" s="451"/>
      <c r="Q35" s="422"/>
      <c r="R35" s="414"/>
      <c r="S35" s="414"/>
      <c r="T35" s="414"/>
      <c r="U35" s="414"/>
      <c r="V35" s="414"/>
      <c r="W35" s="414"/>
      <c r="X35" s="414"/>
      <c r="Y35" s="414"/>
      <c r="Z35" s="414"/>
      <c r="AA35" s="414"/>
      <c r="AB35" s="414"/>
      <c r="AC35" s="414"/>
      <c r="AD35" s="414"/>
      <c r="AE35" s="414"/>
      <c r="AF35" s="414"/>
      <c r="AG35" s="414"/>
      <c r="AH35" s="414"/>
      <c r="AI35" s="414"/>
      <c r="AJ35" s="414"/>
      <c r="AK35" s="414"/>
      <c r="AL35" s="414"/>
      <c r="AM35" s="414"/>
      <c r="AN35" s="414"/>
      <c r="AO35" s="414"/>
      <c r="AP35" s="414"/>
      <c r="AQ35" s="414"/>
      <c r="AR35" s="414"/>
      <c r="AS35" s="414"/>
      <c r="AT35" s="414"/>
      <c r="AU35" s="414"/>
      <c r="AV35" s="414"/>
      <c r="AW35" s="414"/>
      <c r="AX35" s="414"/>
      <c r="AY35" s="414"/>
      <c r="AZ35" s="414"/>
      <c r="BA35" s="414"/>
      <c r="BB35" s="414"/>
      <c r="BC35" s="414"/>
      <c r="BD35" s="414"/>
      <c r="BE35" s="414"/>
      <c r="BF35" s="414"/>
      <c r="BG35" s="414"/>
      <c r="BH35" s="414"/>
      <c r="BI35" s="414"/>
      <c r="BJ35" s="414"/>
      <c r="BK35" s="414"/>
      <c r="BL35" s="414"/>
      <c r="BM35" s="414"/>
      <c r="BN35" s="414"/>
      <c r="BO35" s="414"/>
      <c r="BP35" s="414"/>
      <c r="BQ35" s="414"/>
      <c r="BR35" s="414"/>
      <c r="BS35" s="414"/>
      <c r="BT35" s="414"/>
      <c r="BU35" s="414"/>
      <c r="BV35" s="414"/>
      <c r="BW35" s="414"/>
      <c r="BX35" s="414"/>
      <c r="BY35" s="414"/>
      <c r="BZ35" s="414"/>
      <c r="CA35" s="414"/>
      <c r="CB35" s="414"/>
      <c r="CC35" s="414"/>
      <c r="CD35" s="414"/>
      <c r="CE35" s="414"/>
      <c r="CF35" s="414"/>
      <c r="CG35" s="414"/>
      <c r="CH35" s="414"/>
      <c r="CI35" s="414"/>
      <c r="CJ35" s="414"/>
      <c r="CK35" s="414"/>
      <c r="CL35" s="414"/>
      <c r="CM35" s="414"/>
      <c r="CN35" s="414"/>
      <c r="CO35" s="414"/>
      <c r="CP35" s="414"/>
      <c r="CQ35" s="414"/>
      <c r="CR35" s="414"/>
      <c r="CS35" s="414"/>
      <c r="CT35" s="414"/>
      <c r="CU35" s="414"/>
      <c r="CV35" s="414"/>
      <c r="CW35" s="414"/>
      <c r="CX35" s="414"/>
      <c r="CY35" s="414"/>
      <c r="CZ35" s="414"/>
      <c r="DA35" s="414"/>
      <c r="DB35" s="414"/>
      <c r="DC35" s="414"/>
      <c r="DD35" s="414"/>
      <c r="DE35" s="414"/>
      <c r="DF35" s="414"/>
      <c r="DG35" s="414"/>
      <c r="DH35" s="414"/>
      <c r="DI35" s="414"/>
      <c r="DJ35" s="414"/>
      <c r="DK35" s="414"/>
      <c r="DL35" s="414"/>
      <c r="DM35" s="414"/>
      <c r="DN35" s="414"/>
      <c r="DO35" s="414"/>
      <c r="DP35" s="414"/>
      <c r="DQ35" s="414"/>
      <c r="DR35" s="414"/>
      <c r="DS35" s="414"/>
      <c r="DT35" s="414"/>
      <c r="DU35" s="414"/>
      <c r="DV35" s="414"/>
      <c r="DW35" s="414"/>
      <c r="DX35" s="414"/>
      <c r="DY35" s="414"/>
      <c r="DZ35" s="414"/>
      <c r="EA35" s="414"/>
      <c r="EB35" s="414"/>
      <c r="EC35" s="414"/>
      <c r="ED35" s="414"/>
      <c r="EE35" s="414"/>
      <c r="EF35" s="414"/>
      <c r="EG35" s="414"/>
      <c r="EH35" s="414"/>
      <c r="EI35" s="414"/>
      <c r="EJ35" s="414"/>
      <c r="EK35" s="414"/>
      <c r="EL35" s="414"/>
      <c r="EM35" s="414"/>
      <c r="EN35" s="414"/>
      <c r="EO35" s="414"/>
      <c r="EP35" s="414"/>
      <c r="EQ35" s="414"/>
      <c r="ER35" s="414"/>
      <c r="ES35" s="414"/>
      <c r="ET35" s="414"/>
      <c r="EU35" s="414"/>
      <c r="EV35" s="414"/>
      <c r="EW35" s="414"/>
      <c r="EX35" s="414"/>
      <c r="EY35" s="414"/>
      <c r="EZ35" s="414"/>
      <c r="FA35" s="414"/>
      <c r="FB35" s="414"/>
      <c r="FC35" s="414"/>
      <c r="FD35" s="414"/>
      <c r="FE35" s="414"/>
      <c r="FF35" s="414"/>
      <c r="FG35" s="414"/>
      <c r="FH35" s="414"/>
      <c r="FI35" s="414"/>
      <c r="FJ35" s="414"/>
      <c r="FK35" s="414"/>
      <c r="FL35" s="414"/>
      <c r="FM35" s="414"/>
      <c r="FN35" s="414"/>
      <c r="FO35" s="414"/>
      <c r="FP35" s="414"/>
      <c r="FQ35" s="414"/>
      <c r="FR35" s="414"/>
      <c r="FS35" s="414"/>
      <c r="FT35" s="414"/>
      <c r="FU35" s="414"/>
      <c r="FV35" s="414"/>
      <c r="FW35" s="414"/>
      <c r="FX35" s="414"/>
      <c r="FY35" s="414"/>
      <c r="FZ35" s="414"/>
      <c r="GA35" s="414"/>
      <c r="GB35" s="414"/>
      <c r="GC35" s="414"/>
      <c r="GD35" s="414"/>
      <c r="GE35" s="414"/>
      <c r="GF35" s="414"/>
      <c r="GG35" s="414"/>
      <c r="GH35" s="414"/>
      <c r="GI35" s="414"/>
      <c r="GJ35" s="414"/>
      <c r="GK35" s="414"/>
      <c r="GL35" s="414"/>
      <c r="GM35" s="414"/>
      <c r="GN35" s="414"/>
      <c r="GO35" s="414"/>
      <c r="GP35" s="414"/>
      <c r="GQ35" s="414"/>
      <c r="GR35" s="414"/>
      <c r="GS35" s="414"/>
      <c r="GT35" s="414"/>
      <c r="GU35" s="414"/>
      <c r="GV35" s="414"/>
      <c r="GW35" s="414"/>
      <c r="GX35" s="414"/>
      <c r="GY35" s="414"/>
      <c r="GZ35" s="414"/>
      <c r="HA35" s="414"/>
      <c r="HB35" s="414"/>
      <c r="HC35" s="414"/>
      <c r="HD35" s="414"/>
      <c r="HE35" s="414"/>
      <c r="HF35" s="414"/>
      <c r="HG35" s="414"/>
      <c r="HH35" s="414"/>
      <c r="HI35" s="414"/>
      <c r="HJ35" s="414"/>
      <c r="HK35" s="414"/>
      <c r="HL35" s="414"/>
      <c r="HM35" s="414"/>
      <c r="HN35" s="414"/>
      <c r="HO35" s="414"/>
    </row>
    <row r="36" spans="1:223" s="421" customFormat="1" ht="18" customHeight="1">
      <c r="A36" s="414"/>
      <c r="B36" s="415"/>
      <c r="C36" s="416" t="s">
        <v>70</v>
      </c>
      <c r="D36" s="417">
        <v>19205</v>
      </c>
      <c r="E36" s="418">
        <v>516.18427336631055</v>
      </c>
      <c r="F36" s="419">
        <v>19189</v>
      </c>
      <c r="G36" s="420">
        <v>488.93033613007418</v>
      </c>
      <c r="H36" s="417">
        <v>3888</v>
      </c>
      <c r="I36" s="418">
        <v>713.77885030864195</v>
      </c>
      <c r="J36" s="419">
        <v>3888</v>
      </c>
      <c r="K36" s="420">
        <v>693.88731481481477</v>
      </c>
      <c r="L36" s="417">
        <v>620422</v>
      </c>
      <c r="M36" s="418">
        <v>1192.4234110331358</v>
      </c>
      <c r="N36" s="419">
        <v>619244</v>
      </c>
      <c r="O36" s="420">
        <v>1161.6908693988155</v>
      </c>
      <c r="P36" s="451"/>
      <c r="Q36" s="422"/>
      <c r="R36" s="414"/>
      <c r="S36" s="414"/>
      <c r="T36" s="414"/>
      <c r="U36" s="414"/>
      <c r="V36" s="414"/>
      <c r="W36" s="414"/>
      <c r="X36" s="414"/>
      <c r="Y36" s="414"/>
      <c r="Z36" s="414"/>
      <c r="AA36" s="414"/>
      <c r="AB36" s="414"/>
      <c r="AC36" s="414"/>
      <c r="AD36" s="414"/>
      <c r="AE36" s="414"/>
      <c r="AF36" s="414"/>
      <c r="AG36" s="414"/>
      <c r="AH36" s="414"/>
      <c r="AI36" s="414"/>
      <c r="AJ36" s="414"/>
      <c r="AK36" s="414"/>
      <c r="AL36" s="414"/>
      <c r="AM36" s="414"/>
      <c r="AN36" s="414"/>
      <c r="AO36" s="414"/>
      <c r="AP36" s="414"/>
      <c r="AQ36" s="414"/>
      <c r="AR36" s="414"/>
      <c r="AS36" s="414"/>
      <c r="AT36" s="414"/>
      <c r="AU36" s="414"/>
      <c r="AV36" s="414"/>
      <c r="AW36" s="414"/>
      <c r="AX36" s="414"/>
      <c r="AY36" s="414"/>
      <c r="AZ36" s="414"/>
      <c r="BA36" s="414"/>
      <c r="BB36" s="414"/>
      <c r="BC36" s="414"/>
      <c r="BD36" s="414"/>
      <c r="BE36" s="414"/>
      <c r="BF36" s="414"/>
      <c r="BG36" s="414"/>
      <c r="BH36" s="414"/>
      <c r="BI36" s="414"/>
      <c r="BJ36" s="414"/>
      <c r="BK36" s="414"/>
      <c r="BL36" s="414"/>
      <c r="BM36" s="414"/>
      <c r="BN36" s="414"/>
      <c r="BO36" s="414"/>
      <c r="BP36" s="414"/>
      <c r="BQ36" s="414"/>
      <c r="BR36" s="414"/>
      <c r="BS36" s="414"/>
      <c r="BT36" s="414"/>
      <c r="BU36" s="414"/>
      <c r="BV36" s="414"/>
      <c r="BW36" s="414"/>
      <c r="BX36" s="414"/>
      <c r="BY36" s="414"/>
      <c r="BZ36" s="414"/>
      <c r="CA36" s="414"/>
      <c r="CB36" s="414"/>
      <c r="CC36" s="414"/>
      <c r="CD36" s="414"/>
      <c r="CE36" s="414"/>
      <c r="CF36" s="414"/>
      <c r="CG36" s="414"/>
      <c r="CH36" s="414"/>
      <c r="CI36" s="414"/>
      <c r="CJ36" s="414"/>
      <c r="CK36" s="414"/>
      <c r="CL36" s="414"/>
      <c r="CM36" s="414"/>
      <c r="CN36" s="414"/>
      <c r="CO36" s="414"/>
      <c r="CP36" s="414"/>
      <c r="CQ36" s="414"/>
      <c r="CR36" s="414"/>
      <c r="CS36" s="414"/>
      <c r="CT36" s="414"/>
      <c r="CU36" s="414"/>
      <c r="CV36" s="414"/>
      <c r="CW36" s="414"/>
      <c r="CX36" s="414"/>
      <c r="CY36" s="414"/>
      <c r="CZ36" s="414"/>
      <c r="DA36" s="414"/>
      <c r="DB36" s="414"/>
      <c r="DC36" s="414"/>
      <c r="DD36" s="414"/>
      <c r="DE36" s="414"/>
      <c r="DF36" s="414"/>
      <c r="DG36" s="414"/>
      <c r="DH36" s="414"/>
      <c r="DI36" s="414"/>
      <c r="DJ36" s="414"/>
      <c r="DK36" s="414"/>
      <c r="DL36" s="414"/>
      <c r="DM36" s="414"/>
      <c r="DN36" s="414"/>
      <c r="DO36" s="414"/>
      <c r="DP36" s="414"/>
      <c r="DQ36" s="414"/>
      <c r="DR36" s="414"/>
      <c r="DS36" s="414"/>
      <c r="DT36" s="414"/>
      <c r="DU36" s="414"/>
      <c r="DV36" s="414"/>
      <c r="DW36" s="414"/>
      <c r="DX36" s="414"/>
      <c r="DY36" s="414"/>
      <c r="DZ36" s="414"/>
      <c r="EA36" s="414"/>
      <c r="EB36" s="414"/>
      <c r="EC36" s="414"/>
      <c r="ED36" s="414"/>
      <c r="EE36" s="414"/>
      <c r="EF36" s="414"/>
      <c r="EG36" s="414"/>
      <c r="EH36" s="414"/>
      <c r="EI36" s="414"/>
      <c r="EJ36" s="414"/>
      <c r="EK36" s="414"/>
      <c r="EL36" s="414"/>
      <c r="EM36" s="414"/>
      <c r="EN36" s="414"/>
      <c r="EO36" s="414"/>
      <c r="EP36" s="414"/>
      <c r="EQ36" s="414"/>
      <c r="ER36" s="414"/>
      <c r="ES36" s="414"/>
      <c r="ET36" s="414"/>
      <c r="EU36" s="414"/>
      <c r="EV36" s="414"/>
      <c r="EW36" s="414"/>
      <c r="EX36" s="414"/>
      <c r="EY36" s="414"/>
      <c r="EZ36" s="414"/>
      <c r="FA36" s="414"/>
      <c r="FB36" s="414"/>
      <c r="FC36" s="414"/>
      <c r="FD36" s="414"/>
      <c r="FE36" s="414"/>
      <c r="FF36" s="414"/>
      <c r="FG36" s="414"/>
      <c r="FH36" s="414"/>
      <c r="FI36" s="414"/>
      <c r="FJ36" s="414"/>
      <c r="FK36" s="414"/>
      <c r="FL36" s="414"/>
      <c r="FM36" s="414"/>
      <c r="FN36" s="414"/>
      <c r="FO36" s="414"/>
      <c r="FP36" s="414"/>
      <c r="FQ36" s="414"/>
      <c r="FR36" s="414"/>
      <c r="FS36" s="414"/>
      <c r="FT36" s="414"/>
      <c r="FU36" s="414"/>
      <c r="FV36" s="414"/>
      <c r="FW36" s="414"/>
      <c r="FX36" s="414"/>
      <c r="FY36" s="414"/>
      <c r="FZ36" s="414"/>
      <c r="GA36" s="414"/>
      <c r="GB36" s="414"/>
      <c r="GC36" s="414"/>
      <c r="GD36" s="414"/>
      <c r="GE36" s="414"/>
      <c r="GF36" s="414"/>
      <c r="GG36" s="414"/>
      <c r="GH36" s="414"/>
      <c r="GI36" s="414"/>
      <c r="GJ36" s="414"/>
      <c r="GK36" s="414"/>
      <c r="GL36" s="414"/>
      <c r="GM36" s="414"/>
      <c r="GN36" s="414"/>
      <c r="GO36" s="414"/>
      <c r="GP36" s="414"/>
      <c r="GQ36" s="414"/>
      <c r="GR36" s="414"/>
      <c r="GS36" s="414"/>
      <c r="GT36" s="414"/>
      <c r="GU36" s="414"/>
      <c r="GV36" s="414"/>
      <c r="GW36" s="414"/>
      <c r="GX36" s="414"/>
      <c r="GY36" s="414"/>
      <c r="GZ36" s="414"/>
      <c r="HA36" s="414"/>
      <c r="HB36" s="414"/>
      <c r="HC36" s="414"/>
      <c r="HD36" s="414"/>
      <c r="HE36" s="414"/>
      <c r="HF36" s="414"/>
      <c r="HG36" s="414"/>
      <c r="HH36" s="414"/>
      <c r="HI36" s="414"/>
      <c r="HJ36" s="414"/>
      <c r="HK36" s="414"/>
      <c r="HL36" s="414"/>
      <c r="HM36" s="414"/>
      <c r="HN36" s="414"/>
      <c r="HO36" s="414"/>
    </row>
    <row r="37" spans="1:223" s="422" customFormat="1" ht="18" customHeight="1">
      <c r="B37" s="415">
        <v>5</v>
      </c>
      <c r="C37" s="423" t="s">
        <v>71</v>
      </c>
      <c r="D37" s="424">
        <v>1280</v>
      </c>
      <c r="E37" s="425">
        <v>510.98082812499996</v>
      </c>
      <c r="F37" s="426">
        <v>1280</v>
      </c>
      <c r="G37" s="427">
        <v>485.1296015625</v>
      </c>
      <c r="H37" s="424">
        <v>235</v>
      </c>
      <c r="I37" s="425">
        <v>652.86314893617009</v>
      </c>
      <c r="J37" s="426">
        <v>235</v>
      </c>
      <c r="K37" s="427">
        <v>646.81855319148929</v>
      </c>
      <c r="L37" s="424">
        <v>39026</v>
      </c>
      <c r="M37" s="425">
        <v>1043.7015891969454</v>
      </c>
      <c r="N37" s="426">
        <v>38994</v>
      </c>
      <c r="O37" s="427">
        <v>1024.656915935785</v>
      </c>
      <c r="P37" s="451"/>
    </row>
    <row r="38" spans="1:223" s="422" customFormat="1" ht="18" customHeight="1">
      <c r="B38" s="415">
        <v>9</v>
      </c>
      <c r="C38" s="423" t="s">
        <v>72</v>
      </c>
      <c r="D38" s="424">
        <v>2850</v>
      </c>
      <c r="E38" s="425">
        <v>514.80550175438589</v>
      </c>
      <c r="F38" s="426">
        <v>2846</v>
      </c>
      <c r="G38" s="427">
        <v>488.41547786366829</v>
      </c>
      <c r="H38" s="424">
        <v>324</v>
      </c>
      <c r="I38" s="425">
        <v>742.52410493827165</v>
      </c>
      <c r="J38" s="426">
        <v>324</v>
      </c>
      <c r="K38" s="427">
        <v>719.22925925925938</v>
      </c>
      <c r="L38" s="424">
        <v>92272</v>
      </c>
      <c r="M38" s="425">
        <v>1283.3561547381655</v>
      </c>
      <c r="N38" s="426">
        <v>92043</v>
      </c>
      <c r="O38" s="427">
        <v>1257.4336150494876</v>
      </c>
      <c r="P38" s="451"/>
    </row>
    <row r="39" spans="1:223" s="422" customFormat="1" ht="18" customHeight="1">
      <c r="B39" s="415">
        <v>24</v>
      </c>
      <c r="C39" s="423" t="s">
        <v>73</v>
      </c>
      <c r="D39" s="424">
        <v>4129</v>
      </c>
      <c r="E39" s="425">
        <v>521.98600387503029</v>
      </c>
      <c r="F39" s="426">
        <v>4126</v>
      </c>
      <c r="G39" s="427">
        <v>486.48776296655353</v>
      </c>
      <c r="H39" s="424">
        <v>1064</v>
      </c>
      <c r="I39" s="425">
        <v>785.50753759398515</v>
      </c>
      <c r="J39" s="426">
        <v>1064</v>
      </c>
      <c r="K39" s="427">
        <v>747.75492481203014</v>
      </c>
      <c r="L39" s="424">
        <v>139829</v>
      </c>
      <c r="M39" s="425">
        <v>1189.4499928484088</v>
      </c>
      <c r="N39" s="426">
        <v>139540</v>
      </c>
      <c r="O39" s="427">
        <v>1139.40058320195</v>
      </c>
      <c r="P39" s="446"/>
    </row>
    <row r="40" spans="1:223" s="422" customFormat="1" ht="18" customHeight="1">
      <c r="B40" s="415">
        <v>34</v>
      </c>
      <c r="C40" s="423" t="s">
        <v>74</v>
      </c>
      <c r="D40" s="424">
        <v>1355</v>
      </c>
      <c r="E40" s="425">
        <v>537.11247232472329</v>
      </c>
      <c r="F40" s="426">
        <v>1353</v>
      </c>
      <c r="G40" s="427">
        <v>509.1239985218034</v>
      </c>
      <c r="H40" s="424">
        <v>305</v>
      </c>
      <c r="I40" s="425">
        <v>740.87681967213109</v>
      </c>
      <c r="J40" s="426">
        <v>305</v>
      </c>
      <c r="K40" s="427">
        <v>708.96704918032788</v>
      </c>
      <c r="L40" s="424">
        <v>43162</v>
      </c>
      <c r="M40" s="425">
        <v>1222.7455581298366</v>
      </c>
      <c r="N40" s="426">
        <v>43078</v>
      </c>
      <c r="O40" s="427">
        <v>1188.429538743675</v>
      </c>
      <c r="P40" s="446"/>
    </row>
    <row r="41" spans="1:223" s="422" customFormat="1" ht="18" customHeight="1">
      <c r="B41" s="415">
        <v>37</v>
      </c>
      <c r="C41" s="423" t="s">
        <v>75</v>
      </c>
      <c r="D41" s="424">
        <v>2551</v>
      </c>
      <c r="E41" s="425">
        <v>522.28684045472369</v>
      </c>
      <c r="F41" s="426">
        <v>2548</v>
      </c>
      <c r="G41" s="427">
        <v>501.48305729984304</v>
      </c>
      <c r="H41" s="424">
        <v>651</v>
      </c>
      <c r="I41" s="425">
        <v>655.92039938556059</v>
      </c>
      <c r="J41" s="426">
        <v>651</v>
      </c>
      <c r="K41" s="427">
        <v>646.89279569892471</v>
      </c>
      <c r="L41" s="424">
        <v>81306</v>
      </c>
      <c r="M41" s="425">
        <v>1108.3181947211776</v>
      </c>
      <c r="N41" s="426">
        <v>81171</v>
      </c>
      <c r="O41" s="427">
        <v>1086.4897383301918</v>
      </c>
      <c r="P41" s="446"/>
    </row>
    <row r="42" spans="1:223" s="422" customFormat="1" ht="18" customHeight="1">
      <c r="B42" s="415">
        <v>40</v>
      </c>
      <c r="C42" s="423" t="s">
        <v>76</v>
      </c>
      <c r="D42" s="424">
        <v>1138</v>
      </c>
      <c r="E42" s="425">
        <v>485.48956063268901</v>
      </c>
      <c r="F42" s="426">
        <v>1137</v>
      </c>
      <c r="G42" s="427">
        <v>463.50186455584873</v>
      </c>
      <c r="H42" s="424">
        <v>133</v>
      </c>
      <c r="I42" s="425">
        <v>662.99894736842111</v>
      </c>
      <c r="J42" s="426">
        <v>133</v>
      </c>
      <c r="K42" s="427">
        <v>649.53398496240595</v>
      </c>
      <c r="L42" s="424">
        <v>34743</v>
      </c>
      <c r="M42" s="425">
        <v>1138.5039233802499</v>
      </c>
      <c r="N42" s="426">
        <v>34698</v>
      </c>
      <c r="O42" s="427">
        <v>1112.4968637961847</v>
      </c>
      <c r="P42" s="446"/>
    </row>
    <row r="43" spans="1:223" s="422" customFormat="1" ht="18" customHeight="1">
      <c r="B43" s="415">
        <v>42</v>
      </c>
      <c r="C43" s="423" t="s">
        <v>77</v>
      </c>
      <c r="D43" s="424">
        <v>705</v>
      </c>
      <c r="E43" s="425">
        <v>512.82824113475169</v>
      </c>
      <c r="F43" s="426">
        <v>703</v>
      </c>
      <c r="G43" s="427">
        <v>474.5216216216217</v>
      </c>
      <c r="H43" s="424">
        <v>82</v>
      </c>
      <c r="I43" s="425">
        <v>689.42512195121947</v>
      </c>
      <c r="J43" s="426">
        <v>82</v>
      </c>
      <c r="K43" s="427">
        <v>663.09804878048772</v>
      </c>
      <c r="L43" s="424">
        <v>22611</v>
      </c>
      <c r="M43" s="425">
        <v>1142.5841983990092</v>
      </c>
      <c r="N43" s="426">
        <v>22589</v>
      </c>
      <c r="O43" s="427">
        <v>1121.4892593740306</v>
      </c>
      <c r="P43" s="446"/>
    </row>
    <row r="44" spans="1:223" s="422" customFormat="1" ht="18" customHeight="1">
      <c r="B44" s="415">
        <v>47</v>
      </c>
      <c r="C44" s="423" t="s">
        <v>78</v>
      </c>
      <c r="D44" s="424">
        <v>3594</v>
      </c>
      <c r="E44" s="425">
        <v>518.95045353366731</v>
      </c>
      <c r="F44" s="426">
        <v>3593</v>
      </c>
      <c r="G44" s="427">
        <v>495.85973559699408</v>
      </c>
      <c r="H44" s="424">
        <v>676</v>
      </c>
      <c r="I44" s="425">
        <v>734.80196745562125</v>
      </c>
      <c r="J44" s="426">
        <v>676</v>
      </c>
      <c r="K44" s="427">
        <v>728.28446745562121</v>
      </c>
      <c r="L44" s="424">
        <v>119729</v>
      </c>
      <c r="M44" s="425">
        <v>1317.30221441756</v>
      </c>
      <c r="N44" s="426">
        <v>119436</v>
      </c>
      <c r="O44" s="427">
        <v>1291.0304172108913</v>
      </c>
      <c r="P44" s="446"/>
    </row>
    <row r="45" spans="1:223" s="422" customFormat="1" ht="18" customHeight="1">
      <c r="B45" s="415">
        <v>49</v>
      </c>
      <c r="C45" s="423" t="s">
        <v>79</v>
      </c>
      <c r="D45" s="424">
        <v>1603</v>
      </c>
      <c r="E45" s="425">
        <v>497.50937616968179</v>
      </c>
      <c r="F45" s="426">
        <v>1603</v>
      </c>
      <c r="G45" s="427">
        <v>470.99277604491567</v>
      </c>
      <c r="H45" s="424">
        <v>418</v>
      </c>
      <c r="I45" s="425">
        <v>600.43550239234446</v>
      </c>
      <c r="J45" s="426">
        <v>418</v>
      </c>
      <c r="K45" s="427">
        <v>590.30019138755972</v>
      </c>
      <c r="L45" s="424">
        <v>47744</v>
      </c>
      <c r="M45" s="425">
        <v>1012.4502402396115</v>
      </c>
      <c r="N45" s="426">
        <v>47695</v>
      </c>
      <c r="O45" s="427">
        <v>988.94720935108512</v>
      </c>
      <c r="P45" s="446"/>
    </row>
    <row r="46" spans="1:223" s="422" customFormat="1" ht="18" hidden="1" customHeight="1">
      <c r="B46" s="415"/>
      <c r="C46" s="423"/>
      <c r="D46" s="424"/>
      <c r="E46" s="425"/>
      <c r="F46" s="424"/>
      <c r="G46" s="425"/>
      <c r="H46" s="424"/>
      <c r="I46" s="425"/>
      <c r="J46" s="424"/>
      <c r="K46" s="425"/>
      <c r="L46" s="424"/>
      <c r="M46" s="425"/>
      <c r="N46" s="424"/>
      <c r="O46" s="425"/>
      <c r="P46" s="446"/>
    </row>
    <row r="47" spans="1:223" s="421" customFormat="1" ht="18" customHeight="1">
      <c r="A47" s="414"/>
      <c r="B47" s="415"/>
      <c r="C47" s="416" t="s">
        <v>80</v>
      </c>
      <c r="D47" s="417">
        <v>14816</v>
      </c>
      <c r="E47" s="418">
        <v>474.33476376889826</v>
      </c>
      <c r="F47" s="419">
        <v>14814</v>
      </c>
      <c r="G47" s="420">
        <v>451.80907249898729</v>
      </c>
      <c r="H47" s="417">
        <v>2612</v>
      </c>
      <c r="I47" s="418">
        <v>637.39043261868301</v>
      </c>
      <c r="J47" s="419">
        <v>2611</v>
      </c>
      <c r="K47" s="420">
        <v>625.93945997702031</v>
      </c>
      <c r="L47" s="417">
        <v>386100</v>
      </c>
      <c r="M47" s="418">
        <v>1106.7415494690497</v>
      </c>
      <c r="N47" s="419">
        <v>385691</v>
      </c>
      <c r="O47" s="420">
        <v>1072.6128135217057</v>
      </c>
      <c r="P47" s="446"/>
      <c r="Q47" s="422"/>
      <c r="R47" s="414"/>
      <c r="S47" s="414"/>
      <c r="T47" s="414"/>
      <c r="U47" s="414"/>
      <c r="V47" s="414"/>
      <c r="W47" s="414"/>
      <c r="X47" s="414"/>
      <c r="Y47" s="414"/>
      <c r="Z47" s="414"/>
      <c r="AA47" s="414"/>
      <c r="AB47" s="414"/>
      <c r="AC47" s="414"/>
      <c r="AD47" s="414"/>
      <c r="AE47" s="414"/>
      <c r="AF47" s="414"/>
      <c r="AG47" s="414"/>
      <c r="AH47" s="414"/>
      <c r="AI47" s="414"/>
      <c r="AJ47" s="414"/>
      <c r="AK47" s="414"/>
      <c r="AL47" s="414"/>
      <c r="AM47" s="414"/>
      <c r="AN47" s="414"/>
      <c r="AO47" s="414"/>
      <c r="AP47" s="414"/>
      <c r="AQ47" s="414"/>
      <c r="AR47" s="414"/>
      <c r="AS47" s="414"/>
      <c r="AT47" s="414"/>
      <c r="AU47" s="414"/>
      <c r="AV47" s="414"/>
      <c r="AW47" s="414"/>
      <c r="AX47" s="414"/>
      <c r="AY47" s="414"/>
      <c r="AZ47" s="414"/>
      <c r="BA47" s="414"/>
      <c r="BB47" s="414"/>
      <c r="BC47" s="414"/>
      <c r="BD47" s="414"/>
      <c r="BE47" s="414"/>
      <c r="BF47" s="414"/>
      <c r="BG47" s="414"/>
      <c r="BH47" s="414"/>
      <c r="BI47" s="414"/>
      <c r="BJ47" s="414"/>
      <c r="BK47" s="414"/>
      <c r="BL47" s="414"/>
      <c r="BM47" s="414"/>
      <c r="BN47" s="414"/>
      <c r="BO47" s="414"/>
      <c r="BP47" s="414"/>
      <c r="BQ47" s="414"/>
      <c r="BR47" s="414"/>
      <c r="BS47" s="414"/>
      <c r="BT47" s="414"/>
      <c r="BU47" s="414"/>
      <c r="BV47" s="414"/>
      <c r="BW47" s="414"/>
      <c r="BX47" s="414"/>
      <c r="BY47" s="414"/>
      <c r="BZ47" s="414"/>
      <c r="CA47" s="414"/>
      <c r="CB47" s="414"/>
      <c r="CC47" s="414"/>
      <c r="CD47" s="414"/>
      <c r="CE47" s="414"/>
      <c r="CF47" s="414"/>
      <c r="CG47" s="414"/>
      <c r="CH47" s="414"/>
      <c r="CI47" s="414"/>
      <c r="CJ47" s="414"/>
      <c r="CK47" s="414"/>
      <c r="CL47" s="414"/>
      <c r="CM47" s="414"/>
      <c r="CN47" s="414"/>
      <c r="CO47" s="414"/>
      <c r="CP47" s="414"/>
      <c r="CQ47" s="414"/>
      <c r="CR47" s="414"/>
      <c r="CS47" s="414"/>
      <c r="CT47" s="414"/>
      <c r="CU47" s="414"/>
      <c r="CV47" s="414"/>
      <c r="CW47" s="414"/>
      <c r="CX47" s="414"/>
      <c r="CY47" s="414"/>
      <c r="CZ47" s="414"/>
      <c r="DA47" s="414"/>
      <c r="DB47" s="414"/>
      <c r="DC47" s="414"/>
      <c r="DD47" s="414"/>
      <c r="DE47" s="414"/>
      <c r="DF47" s="414"/>
      <c r="DG47" s="414"/>
      <c r="DH47" s="414"/>
      <c r="DI47" s="414"/>
      <c r="DJ47" s="414"/>
      <c r="DK47" s="414"/>
      <c r="DL47" s="414"/>
      <c r="DM47" s="414"/>
      <c r="DN47" s="414"/>
      <c r="DO47" s="414"/>
      <c r="DP47" s="414"/>
      <c r="DQ47" s="414"/>
      <c r="DR47" s="414"/>
      <c r="DS47" s="414"/>
      <c r="DT47" s="414"/>
      <c r="DU47" s="414"/>
      <c r="DV47" s="414"/>
      <c r="DW47" s="414"/>
      <c r="DX47" s="414"/>
      <c r="DY47" s="414"/>
      <c r="DZ47" s="414"/>
      <c r="EA47" s="414"/>
      <c r="EB47" s="414"/>
      <c r="EC47" s="414"/>
      <c r="ED47" s="414"/>
      <c r="EE47" s="414"/>
      <c r="EF47" s="414"/>
      <c r="EG47" s="414"/>
      <c r="EH47" s="414"/>
      <c r="EI47" s="414"/>
      <c r="EJ47" s="414"/>
      <c r="EK47" s="414"/>
      <c r="EL47" s="414"/>
      <c r="EM47" s="414"/>
      <c r="EN47" s="414"/>
      <c r="EO47" s="414"/>
      <c r="EP47" s="414"/>
      <c r="EQ47" s="414"/>
      <c r="ER47" s="414"/>
      <c r="ES47" s="414"/>
      <c r="ET47" s="414"/>
      <c r="EU47" s="414"/>
      <c r="EV47" s="414"/>
      <c r="EW47" s="414"/>
      <c r="EX47" s="414"/>
      <c r="EY47" s="414"/>
      <c r="EZ47" s="414"/>
      <c r="FA47" s="414"/>
      <c r="FB47" s="414"/>
      <c r="FC47" s="414"/>
      <c r="FD47" s="414"/>
      <c r="FE47" s="414"/>
      <c r="FF47" s="414"/>
      <c r="FG47" s="414"/>
      <c r="FH47" s="414"/>
      <c r="FI47" s="414"/>
      <c r="FJ47" s="414"/>
      <c r="FK47" s="414"/>
      <c r="FL47" s="414"/>
      <c r="FM47" s="414"/>
      <c r="FN47" s="414"/>
      <c r="FO47" s="414"/>
      <c r="FP47" s="414"/>
      <c r="FQ47" s="414"/>
      <c r="FR47" s="414"/>
      <c r="FS47" s="414"/>
      <c r="FT47" s="414"/>
      <c r="FU47" s="414"/>
      <c r="FV47" s="414"/>
      <c r="FW47" s="414"/>
      <c r="FX47" s="414"/>
      <c r="FY47" s="414"/>
      <c r="FZ47" s="414"/>
      <c r="GA47" s="414"/>
      <c r="GB47" s="414"/>
      <c r="GC47" s="414"/>
      <c r="GD47" s="414"/>
      <c r="GE47" s="414"/>
      <c r="GF47" s="414"/>
      <c r="GG47" s="414"/>
      <c r="GH47" s="414"/>
      <c r="GI47" s="414"/>
      <c r="GJ47" s="414"/>
      <c r="GK47" s="414"/>
      <c r="GL47" s="414"/>
      <c r="GM47" s="414"/>
      <c r="GN47" s="414"/>
      <c r="GO47" s="414"/>
      <c r="GP47" s="414"/>
      <c r="GQ47" s="414"/>
      <c r="GR47" s="414"/>
      <c r="GS47" s="414"/>
      <c r="GT47" s="414"/>
      <c r="GU47" s="414"/>
      <c r="GV47" s="414"/>
      <c r="GW47" s="414"/>
      <c r="GX47" s="414"/>
      <c r="GY47" s="414"/>
      <c r="GZ47" s="414"/>
      <c r="HA47" s="414"/>
      <c r="HB47" s="414"/>
      <c r="HC47" s="414"/>
      <c r="HD47" s="414"/>
      <c r="HE47" s="414"/>
      <c r="HF47" s="414"/>
      <c r="HG47" s="414"/>
      <c r="HH47" s="414"/>
      <c r="HI47" s="414"/>
      <c r="HJ47" s="414"/>
      <c r="HK47" s="414"/>
      <c r="HL47" s="414"/>
      <c r="HM47" s="414"/>
      <c r="HN47" s="414"/>
      <c r="HO47" s="414"/>
    </row>
    <row r="48" spans="1:223" s="422" customFormat="1" ht="18" customHeight="1">
      <c r="B48" s="415">
        <v>2</v>
      </c>
      <c r="C48" s="423" t="s">
        <v>81</v>
      </c>
      <c r="D48" s="424">
        <v>2943</v>
      </c>
      <c r="E48" s="425">
        <v>474.94323479442744</v>
      </c>
      <c r="F48" s="426">
        <v>2943</v>
      </c>
      <c r="G48" s="427">
        <v>449.60854570166498</v>
      </c>
      <c r="H48" s="424">
        <v>736</v>
      </c>
      <c r="I48" s="425">
        <v>602.59407608695653</v>
      </c>
      <c r="J48" s="426">
        <v>735</v>
      </c>
      <c r="K48" s="427">
        <v>587.75514285714291</v>
      </c>
      <c r="L48" s="424">
        <v>73926</v>
      </c>
      <c r="M48" s="425">
        <v>1071.5633705326952</v>
      </c>
      <c r="N48" s="426">
        <v>73840</v>
      </c>
      <c r="O48" s="427">
        <v>1040.2180027085597</v>
      </c>
      <c r="P48" s="446"/>
    </row>
    <row r="49" spans="1:223" s="422" customFormat="1" ht="18" customHeight="1">
      <c r="B49" s="415">
        <v>13</v>
      </c>
      <c r="C49" s="423" t="s">
        <v>82</v>
      </c>
      <c r="D49" s="424">
        <v>4135</v>
      </c>
      <c r="E49" s="425">
        <v>497.03173639661429</v>
      </c>
      <c r="F49" s="426">
        <v>4133</v>
      </c>
      <c r="G49" s="427">
        <v>473.18167190902489</v>
      </c>
      <c r="H49" s="424">
        <v>874</v>
      </c>
      <c r="I49" s="425">
        <v>673.71834096109853</v>
      </c>
      <c r="J49" s="426">
        <v>874</v>
      </c>
      <c r="K49" s="427">
        <v>664.73296338672765</v>
      </c>
      <c r="L49" s="424">
        <v>101426</v>
      </c>
      <c r="M49" s="425">
        <v>1109.6996846962322</v>
      </c>
      <c r="N49" s="426">
        <v>101340</v>
      </c>
      <c r="O49" s="427">
        <v>1069.4187038681666</v>
      </c>
      <c r="P49" s="446"/>
    </row>
    <row r="50" spans="1:223" s="422" customFormat="1" ht="18" customHeight="1">
      <c r="B50" s="415">
        <v>16</v>
      </c>
      <c r="C50" s="423" t="s">
        <v>83</v>
      </c>
      <c r="D50" s="424">
        <v>1607</v>
      </c>
      <c r="E50" s="425">
        <v>487.37789047915362</v>
      </c>
      <c r="F50" s="426">
        <v>1607</v>
      </c>
      <c r="G50" s="427">
        <v>465.82130056004974</v>
      </c>
      <c r="H50" s="424">
        <v>319</v>
      </c>
      <c r="I50" s="425">
        <v>614.84294670846407</v>
      </c>
      <c r="J50" s="426">
        <v>319</v>
      </c>
      <c r="K50" s="427">
        <v>605.09184952978057</v>
      </c>
      <c r="L50" s="424">
        <v>44855</v>
      </c>
      <c r="M50" s="425">
        <v>1014.7949236428487</v>
      </c>
      <c r="N50" s="426">
        <v>44813</v>
      </c>
      <c r="O50" s="427">
        <v>983.07134559168117</v>
      </c>
      <c r="P50" s="446"/>
    </row>
    <row r="51" spans="1:223" s="422" customFormat="1" ht="18" customHeight="1">
      <c r="B51" s="415">
        <v>19</v>
      </c>
      <c r="C51" s="423" t="s">
        <v>84</v>
      </c>
      <c r="D51" s="424">
        <v>1584</v>
      </c>
      <c r="E51" s="425">
        <v>477.87061868686857</v>
      </c>
      <c r="F51" s="426">
        <v>1584</v>
      </c>
      <c r="G51" s="427">
        <v>456.61858585858585</v>
      </c>
      <c r="H51" s="424">
        <v>115</v>
      </c>
      <c r="I51" s="425">
        <v>715.72739130434775</v>
      </c>
      <c r="J51" s="426">
        <v>115</v>
      </c>
      <c r="K51" s="427">
        <v>702.10913043478263</v>
      </c>
      <c r="L51" s="424">
        <v>44357</v>
      </c>
      <c r="M51" s="425">
        <v>1264.9077507496002</v>
      </c>
      <c r="N51" s="426">
        <v>44286</v>
      </c>
      <c r="O51" s="427">
        <v>1226.4105035451382</v>
      </c>
      <c r="P51" s="446"/>
    </row>
    <row r="52" spans="1:223" s="422" customFormat="1" ht="18" customHeight="1">
      <c r="B52" s="415">
        <v>45</v>
      </c>
      <c r="C52" s="423" t="s">
        <v>85</v>
      </c>
      <c r="D52" s="424">
        <v>4547</v>
      </c>
      <c r="E52" s="425">
        <v>447.45906311853969</v>
      </c>
      <c r="F52" s="426">
        <v>4547</v>
      </c>
      <c r="G52" s="427">
        <v>427.17904772377392</v>
      </c>
      <c r="H52" s="424">
        <v>568</v>
      </c>
      <c r="I52" s="425">
        <v>623.38237676056326</v>
      </c>
      <c r="J52" s="426">
        <v>568</v>
      </c>
      <c r="K52" s="427">
        <v>611.9444366197182</v>
      </c>
      <c r="L52" s="424">
        <v>121536</v>
      </c>
      <c r="M52" s="425">
        <v>1101.8791049565559</v>
      </c>
      <c r="N52" s="426">
        <v>121412</v>
      </c>
      <c r="O52" s="427">
        <v>1071.9313422067016</v>
      </c>
      <c r="P52" s="446"/>
    </row>
    <row r="53" spans="1:223" s="422" customFormat="1" ht="18" hidden="1" customHeight="1">
      <c r="B53" s="415"/>
      <c r="C53" s="423"/>
      <c r="D53" s="424"/>
      <c r="E53" s="425"/>
      <c r="F53" s="424"/>
      <c r="G53" s="425"/>
      <c r="H53" s="424"/>
      <c r="I53" s="425"/>
      <c r="J53" s="424"/>
      <c r="K53" s="425"/>
      <c r="L53" s="424"/>
      <c r="M53" s="425"/>
      <c r="N53" s="424"/>
      <c r="O53" s="425"/>
      <c r="P53" s="446"/>
    </row>
    <row r="54" spans="1:223" s="421" customFormat="1" ht="18" customHeight="1">
      <c r="A54" s="414"/>
      <c r="B54" s="415"/>
      <c r="C54" s="416" t="s">
        <v>86</v>
      </c>
      <c r="D54" s="417">
        <v>50469</v>
      </c>
      <c r="E54" s="418">
        <v>473.74472805088328</v>
      </c>
      <c r="F54" s="419">
        <v>50444</v>
      </c>
      <c r="G54" s="420">
        <v>454.86619597970042</v>
      </c>
      <c r="H54" s="417">
        <v>1340</v>
      </c>
      <c r="I54" s="418">
        <v>775.63930597014951</v>
      </c>
      <c r="J54" s="419">
        <v>1340</v>
      </c>
      <c r="K54" s="420">
        <v>757.0311044776123</v>
      </c>
      <c r="L54" s="417">
        <v>1767448</v>
      </c>
      <c r="M54" s="418">
        <v>1242.9279246857623</v>
      </c>
      <c r="N54" s="419">
        <v>1762651</v>
      </c>
      <c r="O54" s="420">
        <v>1218.9716266351084</v>
      </c>
      <c r="P54" s="446"/>
      <c r="Q54" s="422"/>
      <c r="R54" s="414"/>
      <c r="S54" s="414"/>
      <c r="T54" s="414"/>
      <c r="U54" s="414"/>
      <c r="V54" s="414"/>
      <c r="W54" s="414"/>
      <c r="X54" s="414"/>
      <c r="Y54" s="414"/>
      <c r="Z54" s="414"/>
      <c r="AA54" s="414"/>
      <c r="AB54" s="414"/>
      <c r="AC54" s="414"/>
      <c r="AD54" s="414"/>
      <c r="AE54" s="414"/>
      <c r="AF54" s="414"/>
      <c r="AG54" s="414"/>
      <c r="AH54" s="414"/>
      <c r="AI54" s="414"/>
      <c r="AJ54" s="414"/>
      <c r="AK54" s="414"/>
      <c r="AL54" s="414"/>
      <c r="AM54" s="414"/>
      <c r="AN54" s="414"/>
      <c r="AO54" s="414"/>
      <c r="AP54" s="414"/>
      <c r="AQ54" s="414"/>
      <c r="AR54" s="414"/>
      <c r="AS54" s="414"/>
      <c r="AT54" s="414"/>
      <c r="AU54" s="414"/>
      <c r="AV54" s="414"/>
      <c r="AW54" s="414"/>
      <c r="AX54" s="414"/>
      <c r="AY54" s="414"/>
      <c r="AZ54" s="414"/>
      <c r="BA54" s="414"/>
      <c r="BB54" s="414"/>
      <c r="BC54" s="414"/>
      <c r="BD54" s="414"/>
      <c r="BE54" s="414"/>
      <c r="BF54" s="414"/>
      <c r="BG54" s="414"/>
      <c r="BH54" s="414"/>
      <c r="BI54" s="414"/>
      <c r="BJ54" s="414"/>
      <c r="BK54" s="414"/>
      <c r="BL54" s="414"/>
      <c r="BM54" s="414"/>
      <c r="BN54" s="414"/>
      <c r="BO54" s="414"/>
      <c r="BP54" s="414"/>
      <c r="BQ54" s="414"/>
      <c r="BR54" s="414"/>
      <c r="BS54" s="414"/>
      <c r="BT54" s="414"/>
      <c r="BU54" s="414"/>
      <c r="BV54" s="414"/>
      <c r="BW54" s="414"/>
      <c r="BX54" s="414"/>
      <c r="BY54" s="414"/>
      <c r="BZ54" s="414"/>
      <c r="CA54" s="414"/>
      <c r="CB54" s="414"/>
      <c r="CC54" s="414"/>
      <c r="CD54" s="414"/>
      <c r="CE54" s="414"/>
      <c r="CF54" s="414"/>
      <c r="CG54" s="414"/>
      <c r="CH54" s="414"/>
      <c r="CI54" s="414"/>
      <c r="CJ54" s="414"/>
      <c r="CK54" s="414"/>
      <c r="CL54" s="414"/>
      <c r="CM54" s="414"/>
      <c r="CN54" s="414"/>
      <c r="CO54" s="414"/>
      <c r="CP54" s="414"/>
      <c r="CQ54" s="414"/>
      <c r="CR54" s="414"/>
      <c r="CS54" s="414"/>
      <c r="CT54" s="414"/>
      <c r="CU54" s="414"/>
      <c r="CV54" s="414"/>
      <c r="CW54" s="414"/>
      <c r="CX54" s="414"/>
      <c r="CY54" s="414"/>
      <c r="CZ54" s="414"/>
      <c r="DA54" s="414"/>
      <c r="DB54" s="414"/>
      <c r="DC54" s="414"/>
      <c r="DD54" s="414"/>
      <c r="DE54" s="414"/>
      <c r="DF54" s="414"/>
      <c r="DG54" s="414"/>
      <c r="DH54" s="414"/>
      <c r="DI54" s="414"/>
      <c r="DJ54" s="414"/>
      <c r="DK54" s="414"/>
      <c r="DL54" s="414"/>
      <c r="DM54" s="414"/>
      <c r="DN54" s="414"/>
      <c r="DO54" s="414"/>
      <c r="DP54" s="414"/>
      <c r="DQ54" s="414"/>
      <c r="DR54" s="414"/>
      <c r="DS54" s="414"/>
      <c r="DT54" s="414"/>
      <c r="DU54" s="414"/>
      <c r="DV54" s="414"/>
      <c r="DW54" s="414"/>
      <c r="DX54" s="414"/>
      <c r="DY54" s="414"/>
      <c r="DZ54" s="414"/>
      <c r="EA54" s="414"/>
      <c r="EB54" s="414"/>
      <c r="EC54" s="414"/>
      <c r="ED54" s="414"/>
      <c r="EE54" s="414"/>
      <c r="EF54" s="414"/>
      <c r="EG54" s="414"/>
      <c r="EH54" s="414"/>
      <c r="EI54" s="414"/>
      <c r="EJ54" s="414"/>
      <c r="EK54" s="414"/>
      <c r="EL54" s="414"/>
      <c r="EM54" s="414"/>
      <c r="EN54" s="414"/>
      <c r="EO54" s="414"/>
      <c r="EP54" s="414"/>
      <c r="EQ54" s="414"/>
      <c r="ER54" s="414"/>
      <c r="ES54" s="414"/>
      <c r="ET54" s="414"/>
      <c r="EU54" s="414"/>
      <c r="EV54" s="414"/>
      <c r="EW54" s="414"/>
      <c r="EX54" s="414"/>
      <c r="EY54" s="414"/>
      <c r="EZ54" s="414"/>
      <c r="FA54" s="414"/>
      <c r="FB54" s="414"/>
      <c r="FC54" s="414"/>
      <c r="FD54" s="414"/>
      <c r="FE54" s="414"/>
      <c r="FF54" s="414"/>
      <c r="FG54" s="414"/>
      <c r="FH54" s="414"/>
      <c r="FI54" s="414"/>
      <c r="FJ54" s="414"/>
      <c r="FK54" s="414"/>
      <c r="FL54" s="414"/>
      <c r="FM54" s="414"/>
      <c r="FN54" s="414"/>
      <c r="FO54" s="414"/>
      <c r="FP54" s="414"/>
      <c r="FQ54" s="414"/>
      <c r="FR54" s="414"/>
      <c r="FS54" s="414"/>
      <c r="FT54" s="414"/>
      <c r="FU54" s="414"/>
      <c r="FV54" s="414"/>
      <c r="FW54" s="414"/>
      <c r="FX54" s="414"/>
      <c r="FY54" s="414"/>
      <c r="FZ54" s="414"/>
      <c r="GA54" s="414"/>
      <c r="GB54" s="414"/>
      <c r="GC54" s="414"/>
      <c r="GD54" s="414"/>
      <c r="GE54" s="414"/>
      <c r="GF54" s="414"/>
      <c r="GG54" s="414"/>
      <c r="GH54" s="414"/>
      <c r="GI54" s="414"/>
      <c r="GJ54" s="414"/>
      <c r="GK54" s="414"/>
      <c r="GL54" s="414"/>
      <c r="GM54" s="414"/>
      <c r="GN54" s="414"/>
      <c r="GO54" s="414"/>
      <c r="GP54" s="414"/>
      <c r="GQ54" s="414"/>
      <c r="GR54" s="414"/>
      <c r="GS54" s="414"/>
      <c r="GT54" s="414"/>
      <c r="GU54" s="414"/>
      <c r="GV54" s="414"/>
      <c r="GW54" s="414"/>
      <c r="GX54" s="414"/>
      <c r="GY54" s="414"/>
      <c r="GZ54" s="414"/>
      <c r="HA54" s="414"/>
      <c r="HB54" s="414"/>
      <c r="HC54" s="414"/>
      <c r="HD54" s="414"/>
      <c r="HE54" s="414"/>
      <c r="HF54" s="414"/>
      <c r="HG54" s="414"/>
      <c r="HH54" s="414"/>
      <c r="HI54" s="414"/>
      <c r="HJ54" s="414"/>
      <c r="HK54" s="414"/>
      <c r="HL54" s="414"/>
      <c r="HM54" s="414"/>
      <c r="HN54" s="414"/>
      <c r="HO54" s="414"/>
    </row>
    <row r="55" spans="1:223" s="422" customFormat="1" ht="18" customHeight="1">
      <c r="B55" s="415">
        <v>8</v>
      </c>
      <c r="C55" s="423" t="s">
        <v>87</v>
      </c>
      <c r="D55" s="424">
        <v>37148</v>
      </c>
      <c r="E55" s="425">
        <v>490.78800742974056</v>
      </c>
      <c r="F55" s="426">
        <v>37127</v>
      </c>
      <c r="G55" s="427">
        <v>472.80563175047814</v>
      </c>
      <c r="H55" s="424">
        <v>1047</v>
      </c>
      <c r="I55" s="425">
        <v>791.9073638968481</v>
      </c>
      <c r="J55" s="426">
        <v>1047</v>
      </c>
      <c r="K55" s="427">
        <v>774.04108882521496</v>
      </c>
      <c r="L55" s="424">
        <v>1324385</v>
      </c>
      <c r="M55" s="425">
        <v>1282.1524629545042</v>
      </c>
      <c r="N55" s="426">
        <v>1320274</v>
      </c>
      <c r="O55" s="427">
        <v>1259.0425391396029</v>
      </c>
      <c r="P55" s="446"/>
    </row>
    <row r="56" spans="1:223" s="422" customFormat="1" ht="18" customHeight="1">
      <c r="B56" s="415">
        <v>17</v>
      </c>
      <c r="C56" s="423" t="s">
        <v>212</v>
      </c>
      <c r="D56" s="424">
        <v>4568</v>
      </c>
      <c r="E56" s="425">
        <v>409.16729859894923</v>
      </c>
      <c r="F56" s="426">
        <v>4565</v>
      </c>
      <c r="G56" s="427">
        <v>387.56067907995617</v>
      </c>
      <c r="H56" s="424">
        <v>57</v>
      </c>
      <c r="I56" s="425">
        <v>798.86087719298246</v>
      </c>
      <c r="J56" s="426">
        <v>57</v>
      </c>
      <c r="K56" s="427">
        <v>744.48842105263157</v>
      </c>
      <c r="L56" s="424">
        <v>164456</v>
      </c>
      <c r="M56" s="425">
        <v>1116.1811088680258</v>
      </c>
      <c r="N56" s="426">
        <v>164162</v>
      </c>
      <c r="O56" s="427">
        <v>1092.1086498093346</v>
      </c>
      <c r="P56" s="446"/>
    </row>
    <row r="57" spans="1:223" s="422" customFormat="1" ht="18" customHeight="1">
      <c r="B57" s="415">
        <v>25</v>
      </c>
      <c r="C57" s="423" t="s">
        <v>209</v>
      </c>
      <c r="D57" s="424">
        <v>3229</v>
      </c>
      <c r="E57" s="425">
        <v>432.07115515639515</v>
      </c>
      <c r="F57" s="426">
        <v>3229</v>
      </c>
      <c r="G57" s="427">
        <v>407.21494580365442</v>
      </c>
      <c r="H57" s="424">
        <v>59</v>
      </c>
      <c r="I57" s="425">
        <v>713.48915254237284</v>
      </c>
      <c r="J57" s="426">
        <v>59</v>
      </c>
      <c r="K57" s="427">
        <v>676.15677966101691</v>
      </c>
      <c r="L57" s="424">
        <v>101295</v>
      </c>
      <c r="M57" s="425">
        <v>1069.8175076756013</v>
      </c>
      <c r="N57" s="426">
        <v>101141</v>
      </c>
      <c r="O57" s="427">
        <v>1044.2207360022151</v>
      </c>
      <c r="P57" s="446"/>
    </row>
    <row r="58" spans="1:223" s="422" customFormat="1" ht="18" customHeight="1">
      <c r="B58" s="415">
        <v>43</v>
      </c>
      <c r="C58" s="423" t="s">
        <v>88</v>
      </c>
      <c r="D58" s="424">
        <v>5524</v>
      </c>
      <c r="E58" s="425">
        <v>436.89279507603192</v>
      </c>
      <c r="F58" s="426">
        <v>5523</v>
      </c>
      <c r="G58" s="427">
        <v>417.76283541553499</v>
      </c>
      <c r="H58" s="424">
        <v>177</v>
      </c>
      <c r="I58" s="425">
        <v>692.64819209039547</v>
      </c>
      <c r="J58" s="426">
        <v>177</v>
      </c>
      <c r="K58" s="427">
        <v>687.41000000000008</v>
      </c>
      <c r="L58" s="424">
        <v>177312</v>
      </c>
      <c r="M58" s="425">
        <v>1166.4023873172719</v>
      </c>
      <c r="N58" s="426">
        <v>177074</v>
      </c>
      <c r="O58" s="427">
        <v>1137.6269678778367</v>
      </c>
      <c r="P58" s="446"/>
    </row>
    <row r="59" spans="1:223" s="422" customFormat="1" ht="18" hidden="1" customHeight="1">
      <c r="B59" s="415"/>
      <c r="C59" s="423"/>
      <c r="D59" s="424"/>
      <c r="E59" s="425"/>
      <c r="F59" s="424"/>
      <c r="G59" s="425"/>
      <c r="H59" s="424"/>
      <c r="I59" s="425"/>
      <c r="J59" s="424"/>
      <c r="K59" s="425"/>
      <c r="L59" s="424"/>
      <c r="M59" s="425"/>
      <c r="N59" s="424"/>
      <c r="O59" s="425"/>
      <c r="P59" s="446"/>
    </row>
    <row r="60" spans="1:223" s="421" customFormat="1" ht="18" customHeight="1">
      <c r="A60" s="414"/>
      <c r="B60" s="415"/>
      <c r="C60" s="416" t="s">
        <v>89</v>
      </c>
      <c r="D60" s="417">
        <v>37631</v>
      </c>
      <c r="E60" s="418">
        <v>449.94637586032803</v>
      </c>
      <c r="F60" s="419">
        <v>37611</v>
      </c>
      <c r="G60" s="420">
        <v>430.79778203185236</v>
      </c>
      <c r="H60" s="417">
        <v>2650</v>
      </c>
      <c r="I60" s="418">
        <v>685.42478490566032</v>
      </c>
      <c r="J60" s="419">
        <v>2650</v>
      </c>
      <c r="K60" s="420">
        <v>672.74479999999994</v>
      </c>
      <c r="L60" s="417">
        <v>1029026</v>
      </c>
      <c r="M60" s="418">
        <v>1101.5580307883379</v>
      </c>
      <c r="N60" s="419">
        <v>1027327</v>
      </c>
      <c r="O60" s="420">
        <v>1077.9365416950977</v>
      </c>
      <c r="P60" s="446"/>
      <c r="Q60" s="422"/>
      <c r="R60" s="414"/>
      <c r="S60" s="414"/>
      <c r="T60" s="414"/>
      <c r="U60" s="414"/>
      <c r="V60" s="414"/>
      <c r="W60" s="414"/>
      <c r="X60" s="414"/>
      <c r="Y60" s="414"/>
      <c r="Z60" s="414"/>
      <c r="AA60" s="414"/>
      <c r="AB60" s="414"/>
      <c r="AC60" s="414"/>
      <c r="AD60" s="414"/>
      <c r="AE60" s="414"/>
      <c r="AF60" s="414"/>
      <c r="AG60" s="414"/>
      <c r="AH60" s="414"/>
      <c r="AI60" s="414"/>
      <c r="AJ60" s="414"/>
      <c r="AK60" s="414"/>
      <c r="AL60" s="414"/>
      <c r="AM60" s="414"/>
      <c r="AN60" s="414"/>
      <c r="AO60" s="414"/>
      <c r="AP60" s="414"/>
      <c r="AQ60" s="414"/>
      <c r="AR60" s="414"/>
      <c r="AS60" s="414"/>
      <c r="AT60" s="414"/>
      <c r="AU60" s="414"/>
      <c r="AV60" s="414"/>
      <c r="AW60" s="414"/>
      <c r="AX60" s="414"/>
      <c r="AY60" s="414"/>
      <c r="AZ60" s="414"/>
      <c r="BA60" s="414"/>
      <c r="BB60" s="414"/>
      <c r="BC60" s="414"/>
      <c r="BD60" s="414"/>
      <c r="BE60" s="414"/>
      <c r="BF60" s="414"/>
      <c r="BG60" s="414"/>
      <c r="BH60" s="414"/>
      <c r="BI60" s="414"/>
      <c r="BJ60" s="414"/>
      <c r="BK60" s="414"/>
      <c r="BL60" s="414"/>
      <c r="BM60" s="414"/>
      <c r="BN60" s="414"/>
      <c r="BO60" s="414"/>
      <c r="BP60" s="414"/>
      <c r="BQ60" s="414"/>
      <c r="BR60" s="414"/>
      <c r="BS60" s="414"/>
      <c r="BT60" s="414"/>
      <c r="BU60" s="414"/>
      <c r="BV60" s="414"/>
      <c r="BW60" s="414"/>
      <c r="BX60" s="414"/>
      <c r="BY60" s="414"/>
      <c r="BZ60" s="414"/>
      <c r="CA60" s="414"/>
      <c r="CB60" s="414"/>
      <c r="CC60" s="414"/>
      <c r="CD60" s="414"/>
      <c r="CE60" s="414"/>
      <c r="CF60" s="414"/>
      <c r="CG60" s="414"/>
      <c r="CH60" s="414"/>
      <c r="CI60" s="414"/>
      <c r="CJ60" s="414"/>
      <c r="CK60" s="414"/>
      <c r="CL60" s="414"/>
      <c r="CM60" s="414"/>
      <c r="CN60" s="414"/>
      <c r="CO60" s="414"/>
      <c r="CP60" s="414"/>
      <c r="CQ60" s="414"/>
      <c r="CR60" s="414"/>
      <c r="CS60" s="414"/>
      <c r="CT60" s="414"/>
      <c r="CU60" s="414"/>
      <c r="CV60" s="414"/>
      <c r="CW60" s="414"/>
      <c r="CX60" s="414"/>
      <c r="CY60" s="414"/>
      <c r="CZ60" s="414"/>
      <c r="DA60" s="414"/>
      <c r="DB60" s="414"/>
      <c r="DC60" s="414"/>
      <c r="DD60" s="414"/>
      <c r="DE60" s="414"/>
      <c r="DF60" s="414"/>
      <c r="DG60" s="414"/>
      <c r="DH60" s="414"/>
      <c r="DI60" s="414"/>
      <c r="DJ60" s="414"/>
      <c r="DK60" s="414"/>
      <c r="DL60" s="414"/>
      <c r="DM60" s="414"/>
      <c r="DN60" s="414"/>
      <c r="DO60" s="414"/>
      <c r="DP60" s="414"/>
      <c r="DQ60" s="414"/>
      <c r="DR60" s="414"/>
      <c r="DS60" s="414"/>
      <c r="DT60" s="414"/>
      <c r="DU60" s="414"/>
      <c r="DV60" s="414"/>
      <c r="DW60" s="414"/>
      <c r="DX60" s="414"/>
      <c r="DY60" s="414"/>
      <c r="DZ60" s="414"/>
      <c r="EA60" s="414"/>
      <c r="EB60" s="414"/>
      <c r="EC60" s="414"/>
      <c r="ED60" s="414"/>
      <c r="EE60" s="414"/>
      <c r="EF60" s="414"/>
      <c r="EG60" s="414"/>
      <c r="EH60" s="414"/>
      <c r="EI60" s="414"/>
      <c r="EJ60" s="414"/>
      <c r="EK60" s="414"/>
      <c r="EL60" s="414"/>
      <c r="EM60" s="414"/>
      <c r="EN60" s="414"/>
      <c r="EO60" s="414"/>
      <c r="EP60" s="414"/>
      <c r="EQ60" s="414"/>
      <c r="ER60" s="414"/>
      <c r="ES60" s="414"/>
      <c r="ET60" s="414"/>
      <c r="EU60" s="414"/>
      <c r="EV60" s="414"/>
      <c r="EW60" s="414"/>
      <c r="EX60" s="414"/>
      <c r="EY60" s="414"/>
      <c r="EZ60" s="414"/>
      <c r="FA60" s="414"/>
      <c r="FB60" s="414"/>
      <c r="FC60" s="414"/>
      <c r="FD60" s="414"/>
      <c r="FE60" s="414"/>
      <c r="FF60" s="414"/>
      <c r="FG60" s="414"/>
      <c r="FH60" s="414"/>
      <c r="FI60" s="414"/>
      <c r="FJ60" s="414"/>
      <c r="FK60" s="414"/>
      <c r="FL60" s="414"/>
      <c r="FM60" s="414"/>
      <c r="FN60" s="414"/>
      <c r="FO60" s="414"/>
      <c r="FP60" s="414"/>
      <c r="FQ60" s="414"/>
      <c r="FR60" s="414"/>
      <c r="FS60" s="414"/>
      <c r="FT60" s="414"/>
      <c r="FU60" s="414"/>
      <c r="FV60" s="414"/>
      <c r="FW60" s="414"/>
      <c r="FX60" s="414"/>
      <c r="FY60" s="414"/>
      <c r="FZ60" s="414"/>
      <c r="GA60" s="414"/>
      <c r="GB60" s="414"/>
      <c r="GC60" s="414"/>
      <c r="GD60" s="414"/>
      <c r="GE60" s="414"/>
      <c r="GF60" s="414"/>
      <c r="GG60" s="414"/>
      <c r="GH60" s="414"/>
      <c r="GI60" s="414"/>
      <c r="GJ60" s="414"/>
      <c r="GK60" s="414"/>
      <c r="GL60" s="414"/>
      <c r="GM60" s="414"/>
      <c r="GN60" s="414"/>
      <c r="GO60" s="414"/>
      <c r="GP60" s="414"/>
      <c r="GQ60" s="414"/>
      <c r="GR60" s="414"/>
      <c r="GS60" s="414"/>
      <c r="GT60" s="414"/>
      <c r="GU60" s="414"/>
      <c r="GV60" s="414"/>
      <c r="GW60" s="414"/>
      <c r="GX60" s="414"/>
      <c r="GY60" s="414"/>
      <c r="GZ60" s="414"/>
      <c r="HA60" s="414"/>
      <c r="HB60" s="414"/>
      <c r="HC60" s="414"/>
      <c r="HD60" s="414"/>
      <c r="HE60" s="414"/>
      <c r="HF60" s="414"/>
      <c r="HG60" s="414"/>
      <c r="HH60" s="414"/>
      <c r="HI60" s="414"/>
      <c r="HJ60" s="414"/>
      <c r="HK60" s="414"/>
      <c r="HL60" s="414"/>
      <c r="HM60" s="414"/>
      <c r="HN60" s="414"/>
      <c r="HO60" s="414"/>
    </row>
    <row r="61" spans="1:223" s="422" customFormat="1" ht="18" customHeight="1">
      <c r="B61" s="415">
        <v>3</v>
      </c>
      <c r="C61" s="423" t="s">
        <v>223</v>
      </c>
      <c r="D61" s="424">
        <v>12442</v>
      </c>
      <c r="E61" s="425">
        <v>421.86690001607462</v>
      </c>
      <c r="F61" s="426">
        <v>12441</v>
      </c>
      <c r="G61" s="427">
        <v>403.11668756530827</v>
      </c>
      <c r="H61" s="424">
        <v>1250</v>
      </c>
      <c r="I61" s="425">
        <v>670.0131439999999</v>
      </c>
      <c r="J61" s="426">
        <v>1250</v>
      </c>
      <c r="K61" s="427">
        <v>662.47044000000005</v>
      </c>
      <c r="L61" s="424">
        <v>334207</v>
      </c>
      <c r="M61" s="425">
        <v>1034.3444218104341</v>
      </c>
      <c r="N61" s="426">
        <v>333837</v>
      </c>
      <c r="O61" s="427">
        <v>1011.7239338958829</v>
      </c>
      <c r="P61" s="446"/>
    </row>
    <row r="62" spans="1:223" s="422" customFormat="1" ht="18" customHeight="1">
      <c r="B62" s="415">
        <v>12</v>
      </c>
      <c r="C62" s="423" t="s">
        <v>211</v>
      </c>
      <c r="D62" s="424">
        <v>4539</v>
      </c>
      <c r="E62" s="425">
        <v>445.10793566864947</v>
      </c>
      <c r="F62" s="426">
        <v>4538</v>
      </c>
      <c r="G62" s="427">
        <v>423.15939180255623</v>
      </c>
      <c r="H62" s="424">
        <v>241</v>
      </c>
      <c r="I62" s="425">
        <v>657.80887966804983</v>
      </c>
      <c r="J62" s="426">
        <v>241</v>
      </c>
      <c r="K62" s="427">
        <v>625.29705394190864</v>
      </c>
      <c r="L62" s="424">
        <v>136192</v>
      </c>
      <c r="M62" s="425">
        <v>1071.0873325892853</v>
      </c>
      <c r="N62" s="426">
        <v>136016</v>
      </c>
      <c r="O62" s="427">
        <v>1048.5287816139271</v>
      </c>
      <c r="P62" s="446"/>
    </row>
    <row r="63" spans="1:223" s="422" customFormat="1" ht="18" customHeight="1">
      <c r="B63" s="415">
        <v>46</v>
      </c>
      <c r="C63" s="423" t="s">
        <v>90</v>
      </c>
      <c r="D63" s="424">
        <v>20650</v>
      </c>
      <c r="E63" s="425">
        <v>467.92828958837771</v>
      </c>
      <c r="F63" s="426">
        <v>20632</v>
      </c>
      <c r="G63" s="427">
        <v>449.16941401706094</v>
      </c>
      <c r="H63" s="424">
        <v>1159</v>
      </c>
      <c r="I63" s="425">
        <v>707.78887834339957</v>
      </c>
      <c r="J63" s="426">
        <v>1159</v>
      </c>
      <c r="K63" s="427">
        <v>693.69204486626404</v>
      </c>
      <c r="L63" s="424">
        <v>558627</v>
      </c>
      <c r="M63" s="425">
        <v>1149.198270062135</v>
      </c>
      <c r="N63" s="426">
        <v>557474</v>
      </c>
      <c r="O63" s="427">
        <v>1124.7623026185977</v>
      </c>
      <c r="P63" s="446"/>
    </row>
    <row r="64" spans="1:223" s="422" customFormat="1" ht="18" hidden="1" customHeight="1">
      <c r="B64" s="415"/>
      <c r="C64" s="423"/>
      <c r="D64" s="424"/>
      <c r="E64" s="425"/>
      <c r="F64" s="424"/>
      <c r="G64" s="425"/>
      <c r="H64" s="424"/>
      <c r="I64" s="425"/>
      <c r="J64" s="424"/>
      <c r="K64" s="425"/>
      <c r="L64" s="424"/>
      <c r="M64" s="425"/>
      <c r="N64" s="424"/>
      <c r="O64" s="425"/>
      <c r="P64" s="446"/>
    </row>
    <row r="65" spans="1:223" s="421" customFormat="1" ht="18" customHeight="1">
      <c r="A65" s="414"/>
      <c r="B65" s="415"/>
      <c r="C65" s="416" t="s">
        <v>91</v>
      </c>
      <c r="D65" s="417">
        <v>9476</v>
      </c>
      <c r="E65" s="418">
        <v>469.14158189109315</v>
      </c>
      <c r="F65" s="419">
        <v>9474</v>
      </c>
      <c r="G65" s="420">
        <v>451.50957251424956</v>
      </c>
      <c r="H65" s="417">
        <v>2103</v>
      </c>
      <c r="I65" s="418">
        <v>618.06090822634326</v>
      </c>
      <c r="J65" s="419">
        <v>2103</v>
      </c>
      <c r="K65" s="420">
        <v>613.27983357108883</v>
      </c>
      <c r="L65" s="417">
        <v>234900</v>
      </c>
      <c r="M65" s="418">
        <v>998.04412635163965</v>
      </c>
      <c r="N65" s="419">
        <v>234683</v>
      </c>
      <c r="O65" s="420">
        <v>972.03452751157954</v>
      </c>
      <c r="P65" s="446"/>
      <c r="Q65" s="422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414"/>
      <c r="AC65" s="414"/>
      <c r="AD65" s="414"/>
      <c r="AE65" s="414"/>
      <c r="AF65" s="414"/>
      <c r="AG65" s="414"/>
      <c r="AH65" s="414"/>
      <c r="AI65" s="414"/>
      <c r="AJ65" s="414"/>
      <c r="AK65" s="414"/>
      <c r="AL65" s="414"/>
      <c r="AM65" s="414"/>
      <c r="AN65" s="414"/>
      <c r="AO65" s="414"/>
      <c r="AP65" s="414"/>
      <c r="AQ65" s="414"/>
      <c r="AR65" s="414"/>
      <c r="AS65" s="414"/>
      <c r="AT65" s="414"/>
      <c r="AU65" s="414"/>
      <c r="AV65" s="414"/>
      <c r="AW65" s="414"/>
      <c r="AX65" s="414"/>
      <c r="AY65" s="414"/>
      <c r="AZ65" s="414"/>
      <c r="BA65" s="414"/>
      <c r="BB65" s="414"/>
      <c r="BC65" s="414"/>
      <c r="BD65" s="414"/>
      <c r="BE65" s="414"/>
      <c r="BF65" s="414"/>
      <c r="BG65" s="414"/>
      <c r="BH65" s="414"/>
      <c r="BI65" s="414"/>
      <c r="BJ65" s="414"/>
      <c r="BK65" s="414"/>
      <c r="BL65" s="414"/>
      <c r="BM65" s="414"/>
      <c r="BN65" s="414"/>
      <c r="BO65" s="414"/>
      <c r="BP65" s="414"/>
      <c r="BQ65" s="414"/>
      <c r="BR65" s="414"/>
      <c r="BS65" s="414"/>
      <c r="BT65" s="414"/>
      <c r="BU65" s="414"/>
      <c r="BV65" s="414"/>
      <c r="BW65" s="414"/>
      <c r="BX65" s="414"/>
      <c r="BY65" s="414"/>
      <c r="BZ65" s="414"/>
      <c r="CA65" s="414"/>
      <c r="CB65" s="414"/>
      <c r="CC65" s="414"/>
      <c r="CD65" s="414"/>
      <c r="CE65" s="414"/>
      <c r="CF65" s="414"/>
      <c r="CG65" s="414"/>
      <c r="CH65" s="414"/>
      <c r="CI65" s="414"/>
      <c r="CJ65" s="414"/>
      <c r="CK65" s="414"/>
      <c r="CL65" s="414"/>
      <c r="CM65" s="414"/>
      <c r="CN65" s="414"/>
      <c r="CO65" s="414"/>
      <c r="CP65" s="414"/>
      <c r="CQ65" s="414"/>
      <c r="CR65" s="414"/>
      <c r="CS65" s="414"/>
      <c r="CT65" s="414"/>
      <c r="CU65" s="414"/>
      <c r="CV65" s="414"/>
      <c r="CW65" s="414"/>
      <c r="CX65" s="414"/>
      <c r="CY65" s="414"/>
      <c r="CZ65" s="414"/>
      <c r="DA65" s="414"/>
      <c r="DB65" s="414"/>
      <c r="DC65" s="414"/>
      <c r="DD65" s="414"/>
      <c r="DE65" s="414"/>
      <c r="DF65" s="414"/>
      <c r="DG65" s="414"/>
      <c r="DH65" s="414"/>
      <c r="DI65" s="414"/>
      <c r="DJ65" s="414"/>
      <c r="DK65" s="414"/>
      <c r="DL65" s="414"/>
      <c r="DM65" s="414"/>
      <c r="DN65" s="414"/>
      <c r="DO65" s="414"/>
      <c r="DP65" s="414"/>
      <c r="DQ65" s="414"/>
      <c r="DR65" s="414"/>
      <c r="DS65" s="414"/>
      <c r="DT65" s="414"/>
      <c r="DU65" s="414"/>
      <c r="DV65" s="414"/>
      <c r="DW65" s="414"/>
      <c r="DX65" s="414"/>
      <c r="DY65" s="414"/>
      <c r="DZ65" s="414"/>
      <c r="EA65" s="414"/>
      <c r="EB65" s="414"/>
      <c r="EC65" s="414"/>
      <c r="ED65" s="414"/>
      <c r="EE65" s="414"/>
      <c r="EF65" s="414"/>
      <c r="EG65" s="414"/>
      <c r="EH65" s="414"/>
      <c r="EI65" s="414"/>
      <c r="EJ65" s="414"/>
      <c r="EK65" s="414"/>
      <c r="EL65" s="414"/>
      <c r="EM65" s="414"/>
      <c r="EN65" s="414"/>
      <c r="EO65" s="414"/>
      <c r="EP65" s="414"/>
      <c r="EQ65" s="414"/>
      <c r="ER65" s="414"/>
      <c r="ES65" s="414"/>
      <c r="ET65" s="414"/>
      <c r="EU65" s="414"/>
      <c r="EV65" s="414"/>
      <c r="EW65" s="414"/>
      <c r="EX65" s="414"/>
      <c r="EY65" s="414"/>
      <c r="EZ65" s="414"/>
      <c r="FA65" s="414"/>
      <c r="FB65" s="414"/>
      <c r="FC65" s="414"/>
      <c r="FD65" s="414"/>
      <c r="FE65" s="414"/>
      <c r="FF65" s="414"/>
      <c r="FG65" s="414"/>
      <c r="FH65" s="414"/>
      <c r="FI65" s="414"/>
      <c r="FJ65" s="414"/>
      <c r="FK65" s="414"/>
      <c r="FL65" s="414"/>
      <c r="FM65" s="414"/>
      <c r="FN65" s="414"/>
      <c r="FO65" s="414"/>
      <c r="FP65" s="414"/>
      <c r="FQ65" s="414"/>
      <c r="FR65" s="414"/>
      <c r="FS65" s="414"/>
      <c r="FT65" s="414"/>
      <c r="FU65" s="414"/>
      <c r="FV65" s="414"/>
      <c r="FW65" s="414"/>
      <c r="FX65" s="414"/>
      <c r="FY65" s="414"/>
      <c r="FZ65" s="414"/>
      <c r="GA65" s="414"/>
      <c r="GB65" s="414"/>
      <c r="GC65" s="414"/>
      <c r="GD65" s="414"/>
      <c r="GE65" s="414"/>
      <c r="GF65" s="414"/>
      <c r="GG65" s="414"/>
      <c r="GH65" s="414"/>
      <c r="GI65" s="414"/>
      <c r="GJ65" s="414"/>
      <c r="GK65" s="414"/>
      <c r="GL65" s="414"/>
      <c r="GM65" s="414"/>
      <c r="GN65" s="414"/>
      <c r="GO65" s="414"/>
      <c r="GP65" s="414"/>
      <c r="GQ65" s="414"/>
      <c r="GR65" s="414"/>
      <c r="GS65" s="414"/>
      <c r="GT65" s="414"/>
      <c r="GU65" s="414"/>
      <c r="GV65" s="414"/>
      <c r="GW65" s="414"/>
      <c r="GX65" s="414"/>
      <c r="GY65" s="414"/>
      <c r="GZ65" s="414"/>
      <c r="HA65" s="414"/>
      <c r="HB65" s="414"/>
      <c r="HC65" s="414"/>
      <c r="HD65" s="414"/>
      <c r="HE65" s="414"/>
      <c r="HF65" s="414"/>
      <c r="HG65" s="414"/>
      <c r="HH65" s="414"/>
      <c r="HI65" s="414"/>
      <c r="HJ65" s="414"/>
      <c r="HK65" s="414"/>
      <c r="HL65" s="414"/>
      <c r="HM65" s="414"/>
      <c r="HN65" s="414"/>
      <c r="HO65" s="414"/>
    </row>
    <row r="66" spans="1:223" s="422" customFormat="1" ht="18" customHeight="1">
      <c r="B66" s="415">
        <v>6</v>
      </c>
      <c r="C66" s="423" t="s">
        <v>92</v>
      </c>
      <c r="D66" s="424">
        <v>6099</v>
      </c>
      <c r="E66" s="425">
        <v>466.55437612723392</v>
      </c>
      <c r="F66" s="426">
        <v>6097</v>
      </c>
      <c r="G66" s="427">
        <v>448.43894210267354</v>
      </c>
      <c r="H66" s="424">
        <v>1467</v>
      </c>
      <c r="I66" s="425">
        <v>615.15937968643493</v>
      </c>
      <c r="J66" s="426">
        <v>1467</v>
      </c>
      <c r="K66" s="427">
        <v>611.37925017041584</v>
      </c>
      <c r="L66" s="424">
        <v>137745</v>
      </c>
      <c r="M66" s="425">
        <v>1003.9492861446882</v>
      </c>
      <c r="N66" s="426">
        <v>137613</v>
      </c>
      <c r="O66" s="427">
        <v>977.4195150167501</v>
      </c>
      <c r="P66" s="446"/>
    </row>
    <row r="67" spans="1:223" s="422" customFormat="1" ht="18" customHeight="1">
      <c r="B67" s="415">
        <v>10</v>
      </c>
      <c r="C67" s="423" t="s">
        <v>93</v>
      </c>
      <c r="D67" s="424">
        <v>3377</v>
      </c>
      <c r="E67" s="425">
        <v>473.81418122594016</v>
      </c>
      <c r="F67" s="426">
        <v>3377</v>
      </c>
      <c r="G67" s="427">
        <v>457.05343796268886</v>
      </c>
      <c r="H67" s="424">
        <v>636</v>
      </c>
      <c r="I67" s="425">
        <v>624.75358490566043</v>
      </c>
      <c r="J67" s="426">
        <v>636</v>
      </c>
      <c r="K67" s="427">
        <v>617.6637264150944</v>
      </c>
      <c r="L67" s="424">
        <v>97155</v>
      </c>
      <c r="M67" s="425">
        <v>989.67187339817883</v>
      </c>
      <c r="N67" s="426">
        <v>97070</v>
      </c>
      <c r="O67" s="427">
        <v>964.40040486247017</v>
      </c>
      <c r="P67" s="446"/>
    </row>
    <row r="68" spans="1:223" s="422" customFormat="1" ht="18" hidden="1" customHeight="1">
      <c r="B68" s="415"/>
      <c r="C68" s="423"/>
      <c r="D68" s="424"/>
      <c r="E68" s="425"/>
      <c r="F68" s="424"/>
      <c r="G68" s="425"/>
      <c r="H68" s="424"/>
      <c r="I68" s="425"/>
      <c r="J68" s="424"/>
      <c r="K68" s="425"/>
      <c r="L68" s="424"/>
      <c r="M68" s="425"/>
      <c r="N68" s="424"/>
      <c r="O68" s="425"/>
      <c r="P68" s="446"/>
    </row>
    <row r="69" spans="1:223" s="421" customFormat="1" ht="18" customHeight="1">
      <c r="A69" s="414"/>
      <c r="B69" s="415"/>
      <c r="C69" s="416" t="s">
        <v>94</v>
      </c>
      <c r="D69" s="417">
        <v>23335</v>
      </c>
      <c r="E69" s="418">
        <v>472.20531947718001</v>
      </c>
      <c r="F69" s="419">
        <v>23319</v>
      </c>
      <c r="G69" s="420">
        <v>447.56088811698623</v>
      </c>
      <c r="H69" s="417">
        <v>6832</v>
      </c>
      <c r="I69" s="418">
        <v>620.04195111241199</v>
      </c>
      <c r="J69" s="419">
        <v>6832</v>
      </c>
      <c r="K69" s="420">
        <v>612.10806937939117</v>
      </c>
      <c r="L69" s="417">
        <v>771423</v>
      </c>
      <c r="M69" s="418">
        <v>1021.6683069211058</v>
      </c>
      <c r="N69" s="419">
        <v>770616</v>
      </c>
      <c r="O69" s="420">
        <v>991.56367861554941</v>
      </c>
      <c r="P69" s="446"/>
      <c r="Q69" s="422"/>
      <c r="R69" s="414"/>
      <c r="S69" s="414"/>
      <c r="T69" s="414"/>
      <c r="U69" s="414"/>
      <c r="V69" s="414"/>
      <c r="W69" s="414"/>
      <c r="X69" s="414"/>
      <c r="Y69" s="414"/>
      <c r="Z69" s="414"/>
      <c r="AA69" s="414"/>
      <c r="AB69" s="414"/>
      <c r="AC69" s="414"/>
      <c r="AD69" s="414"/>
      <c r="AE69" s="414"/>
      <c r="AF69" s="414"/>
      <c r="AG69" s="414"/>
      <c r="AH69" s="414"/>
      <c r="AI69" s="414"/>
      <c r="AJ69" s="414"/>
      <c r="AK69" s="414"/>
      <c r="AL69" s="414"/>
      <c r="AM69" s="414"/>
      <c r="AN69" s="414"/>
      <c r="AO69" s="414"/>
      <c r="AP69" s="414"/>
      <c r="AQ69" s="414"/>
      <c r="AR69" s="414"/>
      <c r="AS69" s="414"/>
      <c r="AT69" s="414"/>
      <c r="AU69" s="414"/>
      <c r="AV69" s="414"/>
      <c r="AW69" s="414"/>
      <c r="AX69" s="414"/>
      <c r="AY69" s="414"/>
      <c r="AZ69" s="414"/>
      <c r="BA69" s="414"/>
      <c r="BB69" s="414"/>
      <c r="BC69" s="414"/>
      <c r="BD69" s="414"/>
      <c r="BE69" s="414"/>
      <c r="BF69" s="414"/>
      <c r="BG69" s="414"/>
      <c r="BH69" s="414"/>
      <c r="BI69" s="414"/>
      <c r="BJ69" s="414"/>
      <c r="BK69" s="414"/>
      <c r="BL69" s="414"/>
      <c r="BM69" s="414"/>
      <c r="BN69" s="414"/>
      <c r="BO69" s="414"/>
      <c r="BP69" s="414"/>
      <c r="BQ69" s="414"/>
      <c r="BR69" s="414"/>
      <c r="BS69" s="414"/>
      <c r="BT69" s="414"/>
      <c r="BU69" s="414"/>
      <c r="BV69" s="414"/>
      <c r="BW69" s="414"/>
      <c r="BX69" s="414"/>
      <c r="BY69" s="414"/>
      <c r="BZ69" s="414"/>
      <c r="CA69" s="414"/>
      <c r="CB69" s="414"/>
      <c r="CC69" s="414"/>
      <c r="CD69" s="414"/>
      <c r="CE69" s="414"/>
      <c r="CF69" s="414"/>
      <c r="CG69" s="414"/>
      <c r="CH69" s="414"/>
      <c r="CI69" s="414"/>
      <c r="CJ69" s="414"/>
      <c r="CK69" s="414"/>
      <c r="CL69" s="414"/>
      <c r="CM69" s="414"/>
      <c r="CN69" s="414"/>
      <c r="CO69" s="414"/>
      <c r="CP69" s="414"/>
      <c r="CQ69" s="414"/>
      <c r="CR69" s="414"/>
      <c r="CS69" s="414"/>
      <c r="CT69" s="414"/>
      <c r="CU69" s="414"/>
      <c r="CV69" s="414"/>
      <c r="CW69" s="414"/>
      <c r="CX69" s="414"/>
      <c r="CY69" s="414"/>
      <c r="CZ69" s="414"/>
      <c r="DA69" s="414"/>
      <c r="DB69" s="414"/>
      <c r="DC69" s="414"/>
      <c r="DD69" s="414"/>
      <c r="DE69" s="414"/>
      <c r="DF69" s="414"/>
      <c r="DG69" s="414"/>
      <c r="DH69" s="414"/>
      <c r="DI69" s="414"/>
      <c r="DJ69" s="414"/>
      <c r="DK69" s="414"/>
      <c r="DL69" s="414"/>
      <c r="DM69" s="414"/>
      <c r="DN69" s="414"/>
      <c r="DO69" s="414"/>
      <c r="DP69" s="414"/>
      <c r="DQ69" s="414"/>
      <c r="DR69" s="414"/>
      <c r="DS69" s="414"/>
      <c r="DT69" s="414"/>
      <c r="DU69" s="414"/>
      <c r="DV69" s="414"/>
      <c r="DW69" s="414"/>
      <c r="DX69" s="414"/>
      <c r="DY69" s="414"/>
      <c r="DZ69" s="414"/>
      <c r="EA69" s="414"/>
      <c r="EB69" s="414"/>
      <c r="EC69" s="414"/>
      <c r="ED69" s="414"/>
      <c r="EE69" s="414"/>
      <c r="EF69" s="414"/>
      <c r="EG69" s="414"/>
      <c r="EH69" s="414"/>
      <c r="EI69" s="414"/>
      <c r="EJ69" s="414"/>
      <c r="EK69" s="414"/>
      <c r="EL69" s="414"/>
      <c r="EM69" s="414"/>
      <c r="EN69" s="414"/>
      <c r="EO69" s="414"/>
      <c r="EP69" s="414"/>
      <c r="EQ69" s="414"/>
      <c r="ER69" s="414"/>
      <c r="ES69" s="414"/>
      <c r="ET69" s="414"/>
      <c r="EU69" s="414"/>
      <c r="EV69" s="414"/>
      <c r="EW69" s="414"/>
      <c r="EX69" s="414"/>
      <c r="EY69" s="414"/>
      <c r="EZ69" s="414"/>
      <c r="FA69" s="414"/>
      <c r="FB69" s="414"/>
      <c r="FC69" s="414"/>
      <c r="FD69" s="414"/>
      <c r="FE69" s="414"/>
      <c r="FF69" s="414"/>
      <c r="FG69" s="414"/>
      <c r="FH69" s="414"/>
      <c r="FI69" s="414"/>
      <c r="FJ69" s="414"/>
      <c r="FK69" s="414"/>
      <c r="FL69" s="414"/>
      <c r="FM69" s="414"/>
      <c r="FN69" s="414"/>
      <c r="FO69" s="414"/>
      <c r="FP69" s="414"/>
      <c r="FQ69" s="414"/>
      <c r="FR69" s="414"/>
      <c r="FS69" s="414"/>
      <c r="FT69" s="414"/>
      <c r="FU69" s="414"/>
      <c r="FV69" s="414"/>
      <c r="FW69" s="414"/>
      <c r="FX69" s="414"/>
      <c r="FY69" s="414"/>
      <c r="FZ69" s="414"/>
      <c r="GA69" s="414"/>
      <c r="GB69" s="414"/>
      <c r="GC69" s="414"/>
      <c r="GD69" s="414"/>
      <c r="GE69" s="414"/>
      <c r="GF69" s="414"/>
      <c r="GG69" s="414"/>
      <c r="GH69" s="414"/>
      <c r="GI69" s="414"/>
      <c r="GJ69" s="414"/>
      <c r="GK69" s="414"/>
      <c r="GL69" s="414"/>
      <c r="GM69" s="414"/>
      <c r="GN69" s="414"/>
      <c r="GO69" s="414"/>
      <c r="GP69" s="414"/>
      <c r="GQ69" s="414"/>
      <c r="GR69" s="414"/>
      <c r="GS69" s="414"/>
      <c r="GT69" s="414"/>
      <c r="GU69" s="414"/>
      <c r="GV69" s="414"/>
      <c r="GW69" s="414"/>
      <c r="GX69" s="414"/>
      <c r="GY69" s="414"/>
      <c r="GZ69" s="414"/>
      <c r="HA69" s="414"/>
      <c r="HB69" s="414"/>
      <c r="HC69" s="414"/>
      <c r="HD69" s="414"/>
      <c r="HE69" s="414"/>
      <c r="HF69" s="414"/>
      <c r="HG69" s="414"/>
      <c r="HH69" s="414"/>
      <c r="HI69" s="414"/>
      <c r="HJ69" s="414"/>
      <c r="HK69" s="414"/>
      <c r="HL69" s="414"/>
      <c r="HM69" s="414"/>
      <c r="HN69" s="414"/>
      <c r="HO69" s="414"/>
    </row>
    <row r="70" spans="1:223" s="422" customFormat="1" ht="18" customHeight="1">
      <c r="B70" s="415">
        <v>15</v>
      </c>
      <c r="C70" s="423" t="s">
        <v>203</v>
      </c>
      <c r="D70" s="424">
        <v>9229</v>
      </c>
      <c r="E70" s="425">
        <v>486.76542854047011</v>
      </c>
      <c r="F70" s="426">
        <v>9223</v>
      </c>
      <c r="G70" s="427">
        <v>462.84861650222268</v>
      </c>
      <c r="H70" s="424">
        <v>2441</v>
      </c>
      <c r="I70" s="425">
        <v>641.6647480540762</v>
      </c>
      <c r="J70" s="426">
        <v>2441</v>
      </c>
      <c r="K70" s="427">
        <v>634.20281032363778</v>
      </c>
      <c r="L70" s="424">
        <v>304263</v>
      </c>
      <c r="M70" s="425">
        <v>1070.6837187236051</v>
      </c>
      <c r="N70" s="426">
        <v>303937</v>
      </c>
      <c r="O70" s="427">
        <v>1041.5484348072137</v>
      </c>
      <c r="P70" s="446"/>
    </row>
    <row r="71" spans="1:223" s="422" customFormat="1" ht="18" customHeight="1">
      <c r="B71" s="415">
        <v>27</v>
      </c>
      <c r="C71" s="423" t="s">
        <v>95</v>
      </c>
      <c r="D71" s="424">
        <v>3005</v>
      </c>
      <c r="E71" s="425">
        <v>469.19739767054904</v>
      </c>
      <c r="F71" s="426">
        <v>3004</v>
      </c>
      <c r="G71" s="427">
        <v>441.1936551264979</v>
      </c>
      <c r="H71" s="424">
        <v>1050</v>
      </c>
      <c r="I71" s="425">
        <v>574.88971428571426</v>
      </c>
      <c r="J71" s="426">
        <v>1050</v>
      </c>
      <c r="K71" s="427">
        <v>565.15526666666665</v>
      </c>
      <c r="L71" s="424">
        <v>113304</v>
      </c>
      <c r="M71" s="425">
        <v>921.23423612582098</v>
      </c>
      <c r="N71" s="426">
        <v>113213</v>
      </c>
      <c r="O71" s="427">
        <v>892.28734279632181</v>
      </c>
      <c r="P71" s="446"/>
    </row>
    <row r="72" spans="1:223" s="422" customFormat="1" ht="18" customHeight="1">
      <c r="B72" s="415">
        <v>32</v>
      </c>
      <c r="C72" s="423" t="s">
        <v>210</v>
      </c>
      <c r="D72" s="424">
        <v>2807</v>
      </c>
      <c r="E72" s="425">
        <v>453.41275382971145</v>
      </c>
      <c r="F72" s="426">
        <v>2807</v>
      </c>
      <c r="G72" s="427">
        <v>435.83872817955114</v>
      </c>
      <c r="H72" s="424">
        <v>1197</v>
      </c>
      <c r="I72" s="425">
        <v>582.05021720969091</v>
      </c>
      <c r="J72" s="426">
        <v>1197</v>
      </c>
      <c r="K72" s="427">
        <v>575.7017878028405</v>
      </c>
      <c r="L72" s="424">
        <v>106788</v>
      </c>
      <c r="M72" s="425">
        <v>887.07745542570365</v>
      </c>
      <c r="N72" s="426">
        <v>106715</v>
      </c>
      <c r="O72" s="427">
        <v>854.83979534273556</v>
      </c>
      <c r="P72" s="446"/>
    </row>
    <row r="73" spans="1:223" s="422" customFormat="1" ht="18" customHeight="1">
      <c r="B73" s="415">
        <v>36</v>
      </c>
      <c r="C73" s="423" t="s">
        <v>96</v>
      </c>
      <c r="D73" s="424">
        <v>8294</v>
      </c>
      <c r="E73" s="425">
        <v>463.4537267904509</v>
      </c>
      <c r="F73" s="426">
        <v>8285</v>
      </c>
      <c r="G73" s="427">
        <v>436.82251176825594</v>
      </c>
      <c r="H73" s="424">
        <v>2144</v>
      </c>
      <c r="I73" s="425">
        <v>638.74750466417913</v>
      </c>
      <c r="J73" s="426">
        <v>2144</v>
      </c>
      <c r="K73" s="427">
        <v>630.27294776119402</v>
      </c>
      <c r="L73" s="424">
        <v>247068</v>
      </c>
      <c r="M73" s="425">
        <v>1065.5375800184556</v>
      </c>
      <c r="N73" s="426">
        <v>246751</v>
      </c>
      <c r="O73" s="427">
        <v>1034.6745238317171</v>
      </c>
      <c r="P73" s="446"/>
    </row>
    <row r="74" spans="1:223" s="422" customFormat="1" ht="18" hidden="1" customHeight="1">
      <c r="B74" s="415"/>
      <c r="C74" s="423"/>
      <c r="D74" s="424"/>
      <c r="E74" s="425"/>
      <c r="F74" s="424"/>
      <c r="G74" s="425"/>
      <c r="H74" s="424"/>
      <c r="I74" s="425"/>
      <c r="J74" s="424"/>
      <c r="K74" s="425"/>
      <c r="L74" s="424"/>
      <c r="M74" s="425"/>
      <c r="N74" s="424"/>
      <c r="O74" s="425"/>
      <c r="P74" s="446"/>
    </row>
    <row r="75" spans="1:223" s="421" customFormat="1" ht="18" customHeight="1">
      <c r="A75" s="414"/>
      <c r="B75" s="415">
        <v>28</v>
      </c>
      <c r="C75" s="416" t="s">
        <v>97</v>
      </c>
      <c r="D75" s="417">
        <v>35896</v>
      </c>
      <c r="E75" s="418">
        <v>515.13596584577681</v>
      </c>
      <c r="F75" s="419">
        <v>35883</v>
      </c>
      <c r="G75" s="420">
        <v>495.77188835939029</v>
      </c>
      <c r="H75" s="417">
        <v>2728</v>
      </c>
      <c r="I75" s="418">
        <v>799.25312683284449</v>
      </c>
      <c r="J75" s="419">
        <v>2727</v>
      </c>
      <c r="K75" s="420">
        <v>786.46167216721676</v>
      </c>
      <c r="L75" s="417">
        <v>1224185</v>
      </c>
      <c r="M75" s="418">
        <v>1393.5372757548901</v>
      </c>
      <c r="N75" s="419">
        <v>1219443</v>
      </c>
      <c r="O75" s="420">
        <v>1374.1796589754504</v>
      </c>
      <c r="P75" s="446"/>
      <c r="Q75" s="422"/>
      <c r="R75" s="414"/>
      <c r="S75" s="414"/>
      <c r="T75" s="414"/>
      <c r="U75" s="414"/>
      <c r="V75" s="414"/>
      <c r="W75" s="414"/>
      <c r="X75" s="414"/>
      <c r="Y75" s="414"/>
      <c r="Z75" s="414"/>
      <c r="AA75" s="414"/>
      <c r="AB75" s="414"/>
      <c r="AC75" s="414"/>
      <c r="AD75" s="414"/>
      <c r="AE75" s="414"/>
      <c r="AF75" s="414"/>
      <c r="AG75" s="414"/>
      <c r="AH75" s="414"/>
      <c r="AI75" s="414"/>
      <c r="AJ75" s="414"/>
      <c r="AK75" s="414"/>
      <c r="AL75" s="414"/>
      <c r="AM75" s="414"/>
      <c r="AN75" s="414"/>
      <c r="AO75" s="414"/>
      <c r="AP75" s="414"/>
      <c r="AQ75" s="414"/>
      <c r="AR75" s="414"/>
      <c r="AS75" s="414"/>
      <c r="AT75" s="414"/>
      <c r="AU75" s="414"/>
      <c r="AV75" s="414"/>
      <c r="AW75" s="414"/>
      <c r="AX75" s="414"/>
      <c r="AY75" s="414"/>
      <c r="AZ75" s="414"/>
      <c r="BA75" s="414"/>
      <c r="BB75" s="414"/>
      <c r="BC75" s="414"/>
      <c r="BD75" s="414"/>
      <c r="BE75" s="414"/>
      <c r="BF75" s="414"/>
      <c r="BG75" s="414"/>
      <c r="BH75" s="414"/>
      <c r="BI75" s="414"/>
      <c r="BJ75" s="414"/>
      <c r="BK75" s="414"/>
      <c r="BL75" s="414"/>
      <c r="BM75" s="414"/>
      <c r="BN75" s="414"/>
      <c r="BO75" s="414"/>
      <c r="BP75" s="414"/>
      <c r="BQ75" s="414"/>
      <c r="BR75" s="414"/>
      <c r="BS75" s="414"/>
      <c r="BT75" s="414"/>
      <c r="BU75" s="414"/>
      <c r="BV75" s="414"/>
      <c r="BW75" s="414"/>
      <c r="BX75" s="414"/>
      <c r="BY75" s="414"/>
      <c r="BZ75" s="414"/>
      <c r="CA75" s="414"/>
      <c r="CB75" s="414"/>
      <c r="CC75" s="414"/>
      <c r="CD75" s="414"/>
      <c r="CE75" s="414"/>
      <c r="CF75" s="414"/>
      <c r="CG75" s="414"/>
      <c r="CH75" s="414"/>
      <c r="CI75" s="414"/>
      <c r="CJ75" s="414"/>
      <c r="CK75" s="414"/>
      <c r="CL75" s="414"/>
      <c r="CM75" s="414"/>
      <c r="CN75" s="414"/>
      <c r="CO75" s="414"/>
      <c r="CP75" s="414"/>
      <c r="CQ75" s="414"/>
      <c r="CR75" s="414"/>
      <c r="CS75" s="414"/>
      <c r="CT75" s="414"/>
      <c r="CU75" s="414"/>
      <c r="CV75" s="414"/>
      <c r="CW75" s="414"/>
      <c r="CX75" s="414"/>
      <c r="CY75" s="414"/>
      <c r="CZ75" s="414"/>
      <c r="DA75" s="414"/>
      <c r="DB75" s="414"/>
      <c r="DC75" s="414"/>
      <c r="DD75" s="414"/>
      <c r="DE75" s="414"/>
      <c r="DF75" s="414"/>
      <c r="DG75" s="414"/>
      <c r="DH75" s="414"/>
      <c r="DI75" s="414"/>
      <c r="DJ75" s="414"/>
      <c r="DK75" s="414"/>
      <c r="DL75" s="414"/>
      <c r="DM75" s="414"/>
      <c r="DN75" s="414"/>
      <c r="DO75" s="414"/>
      <c r="DP75" s="414"/>
      <c r="DQ75" s="414"/>
      <c r="DR75" s="414"/>
      <c r="DS75" s="414"/>
      <c r="DT75" s="414"/>
      <c r="DU75" s="414"/>
      <c r="DV75" s="414"/>
      <c r="DW75" s="414"/>
      <c r="DX75" s="414"/>
      <c r="DY75" s="414"/>
      <c r="DZ75" s="414"/>
      <c r="EA75" s="414"/>
      <c r="EB75" s="414"/>
      <c r="EC75" s="414"/>
      <c r="ED75" s="414"/>
      <c r="EE75" s="414"/>
      <c r="EF75" s="414"/>
      <c r="EG75" s="414"/>
      <c r="EH75" s="414"/>
      <c r="EI75" s="414"/>
      <c r="EJ75" s="414"/>
      <c r="EK75" s="414"/>
      <c r="EL75" s="414"/>
      <c r="EM75" s="414"/>
      <c r="EN75" s="414"/>
      <c r="EO75" s="414"/>
      <c r="EP75" s="414"/>
      <c r="EQ75" s="414"/>
      <c r="ER75" s="414"/>
      <c r="ES75" s="414"/>
      <c r="ET75" s="414"/>
      <c r="EU75" s="414"/>
      <c r="EV75" s="414"/>
      <c r="EW75" s="414"/>
      <c r="EX75" s="414"/>
      <c r="EY75" s="414"/>
      <c r="EZ75" s="414"/>
      <c r="FA75" s="414"/>
      <c r="FB75" s="414"/>
      <c r="FC75" s="414"/>
      <c r="FD75" s="414"/>
      <c r="FE75" s="414"/>
      <c r="FF75" s="414"/>
      <c r="FG75" s="414"/>
      <c r="FH75" s="414"/>
      <c r="FI75" s="414"/>
      <c r="FJ75" s="414"/>
      <c r="FK75" s="414"/>
      <c r="FL75" s="414"/>
      <c r="FM75" s="414"/>
      <c r="FN75" s="414"/>
      <c r="FO75" s="414"/>
      <c r="FP75" s="414"/>
      <c r="FQ75" s="414"/>
      <c r="FR75" s="414"/>
      <c r="FS75" s="414"/>
      <c r="FT75" s="414"/>
      <c r="FU75" s="414"/>
      <c r="FV75" s="414"/>
      <c r="FW75" s="414"/>
      <c r="FX75" s="414"/>
      <c r="FY75" s="414"/>
      <c r="FZ75" s="414"/>
      <c r="GA75" s="414"/>
      <c r="GB75" s="414"/>
      <c r="GC75" s="414"/>
      <c r="GD75" s="414"/>
      <c r="GE75" s="414"/>
      <c r="GF75" s="414"/>
      <c r="GG75" s="414"/>
      <c r="GH75" s="414"/>
      <c r="GI75" s="414"/>
      <c r="GJ75" s="414"/>
      <c r="GK75" s="414"/>
      <c r="GL75" s="414"/>
      <c r="GM75" s="414"/>
      <c r="GN75" s="414"/>
      <c r="GO75" s="414"/>
      <c r="GP75" s="414"/>
      <c r="GQ75" s="414"/>
      <c r="GR75" s="414"/>
      <c r="GS75" s="414"/>
      <c r="GT75" s="414"/>
      <c r="GU75" s="414"/>
      <c r="GV75" s="414"/>
      <c r="GW75" s="414"/>
      <c r="GX75" s="414"/>
      <c r="GY75" s="414"/>
      <c r="GZ75" s="414"/>
      <c r="HA75" s="414"/>
      <c r="HB75" s="414"/>
      <c r="HC75" s="414"/>
      <c r="HD75" s="414"/>
      <c r="HE75" s="414"/>
      <c r="HF75" s="414"/>
      <c r="HG75" s="414"/>
      <c r="HH75" s="414"/>
      <c r="HI75" s="414"/>
      <c r="HJ75" s="414"/>
      <c r="HK75" s="414"/>
      <c r="HL75" s="414"/>
      <c r="HM75" s="414"/>
      <c r="HN75" s="414"/>
      <c r="HO75" s="414"/>
    </row>
    <row r="76" spans="1:223" s="421" customFormat="1" ht="18" hidden="1" customHeight="1">
      <c r="A76" s="414"/>
      <c r="B76" s="415"/>
      <c r="C76" s="416"/>
      <c r="D76" s="417"/>
      <c r="E76" s="418"/>
      <c r="F76" s="419"/>
      <c r="G76" s="420"/>
      <c r="H76" s="417"/>
      <c r="I76" s="418"/>
      <c r="J76" s="419"/>
      <c r="K76" s="420"/>
      <c r="L76" s="417"/>
      <c r="M76" s="418"/>
      <c r="N76" s="419"/>
      <c r="O76" s="420"/>
      <c r="P76" s="446"/>
      <c r="Q76" s="422"/>
      <c r="R76" s="414"/>
      <c r="S76" s="414"/>
      <c r="T76" s="414"/>
      <c r="U76" s="414"/>
      <c r="V76" s="414"/>
      <c r="W76" s="414"/>
      <c r="X76" s="414"/>
      <c r="Y76" s="414"/>
      <c r="Z76" s="414"/>
      <c r="AA76" s="414"/>
      <c r="AB76" s="414"/>
      <c r="AC76" s="414"/>
      <c r="AD76" s="414"/>
      <c r="AE76" s="414"/>
      <c r="AF76" s="414"/>
      <c r="AG76" s="414"/>
      <c r="AH76" s="414"/>
      <c r="AI76" s="414"/>
      <c r="AJ76" s="414"/>
      <c r="AK76" s="414"/>
      <c r="AL76" s="414"/>
      <c r="AM76" s="414"/>
      <c r="AN76" s="414"/>
      <c r="AO76" s="414"/>
      <c r="AP76" s="414"/>
      <c r="AQ76" s="414"/>
      <c r="AR76" s="414"/>
      <c r="AS76" s="414"/>
      <c r="AT76" s="414"/>
      <c r="AU76" s="414"/>
      <c r="AV76" s="414"/>
      <c r="AW76" s="414"/>
      <c r="AX76" s="414"/>
      <c r="AY76" s="414"/>
      <c r="AZ76" s="414"/>
      <c r="BA76" s="414"/>
      <c r="BB76" s="414"/>
      <c r="BC76" s="414"/>
      <c r="BD76" s="414"/>
      <c r="BE76" s="414"/>
      <c r="BF76" s="414"/>
      <c r="BG76" s="414"/>
      <c r="BH76" s="414"/>
      <c r="BI76" s="414"/>
      <c r="BJ76" s="414"/>
      <c r="BK76" s="414"/>
      <c r="BL76" s="414"/>
      <c r="BM76" s="414"/>
      <c r="BN76" s="414"/>
      <c r="BO76" s="414"/>
      <c r="BP76" s="414"/>
      <c r="BQ76" s="414"/>
      <c r="BR76" s="414"/>
      <c r="BS76" s="414"/>
      <c r="BT76" s="414"/>
      <c r="BU76" s="414"/>
      <c r="BV76" s="414"/>
      <c r="BW76" s="414"/>
      <c r="BX76" s="414"/>
      <c r="BY76" s="414"/>
      <c r="BZ76" s="414"/>
      <c r="CA76" s="414"/>
      <c r="CB76" s="414"/>
      <c r="CC76" s="414"/>
      <c r="CD76" s="414"/>
      <c r="CE76" s="414"/>
      <c r="CF76" s="414"/>
      <c r="CG76" s="414"/>
      <c r="CH76" s="414"/>
      <c r="CI76" s="414"/>
      <c r="CJ76" s="414"/>
      <c r="CK76" s="414"/>
      <c r="CL76" s="414"/>
      <c r="CM76" s="414"/>
      <c r="CN76" s="414"/>
      <c r="CO76" s="414"/>
      <c r="CP76" s="414"/>
      <c r="CQ76" s="414"/>
      <c r="CR76" s="414"/>
      <c r="CS76" s="414"/>
      <c r="CT76" s="414"/>
      <c r="CU76" s="414"/>
      <c r="CV76" s="414"/>
      <c r="CW76" s="414"/>
      <c r="CX76" s="414"/>
      <c r="CY76" s="414"/>
      <c r="CZ76" s="414"/>
      <c r="DA76" s="414"/>
      <c r="DB76" s="414"/>
      <c r="DC76" s="414"/>
      <c r="DD76" s="414"/>
      <c r="DE76" s="414"/>
      <c r="DF76" s="414"/>
      <c r="DG76" s="414"/>
      <c r="DH76" s="414"/>
      <c r="DI76" s="414"/>
      <c r="DJ76" s="414"/>
      <c r="DK76" s="414"/>
      <c r="DL76" s="414"/>
      <c r="DM76" s="414"/>
      <c r="DN76" s="414"/>
      <c r="DO76" s="414"/>
      <c r="DP76" s="414"/>
      <c r="DQ76" s="414"/>
      <c r="DR76" s="414"/>
      <c r="DS76" s="414"/>
      <c r="DT76" s="414"/>
      <c r="DU76" s="414"/>
      <c r="DV76" s="414"/>
      <c r="DW76" s="414"/>
      <c r="DX76" s="414"/>
      <c r="DY76" s="414"/>
      <c r="DZ76" s="414"/>
      <c r="EA76" s="414"/>
      <c r="EB76" s="414"/>
      <c r="EC76" s="414"/>
      <c r="ED76" s="414"/>
      <c r="EE76" s="414"/>
      <c r="EF76" s="414"/>
      <c r="EG76" s="414"/>
      <c r="EH76" s="414"/>
      <c r="EI76" s="414"/>
      <c r="EJ76" s="414"/>
      <c r="EK76" s="414"/>
      <c r="EL76" s="414"/>
      <c r="EM76" s="414"/>
      <c r="EN76" s="414"/>
      <c r="EO76" s="414"/>
      <c r="EP76" s="414"/>
      <c r="EQ76" s="414"/>
      <c r="ER76" s="414"/>
      <c r="ES76" s="414"/>
      <c r="ET76" s="414"/>
      <c r="EU76" s="414"/>
      <c r="EV76" s="414"/>
      <c r="EW76" s="414"/>
      <c r="EX76" s="414"/>
      <c r="EY76" s="414"/>
      <c r="EZ76" s="414"/>
      <c r="FA76" s="414"/>
      <c r="FB76" s="414"/>
      <c r="FC76" s="414"/>
      <c r="FD76" s="414"/>
      <c r="FE76" s="414"/>
      <c r="FF76" s="414"/>
      <c r="FG76" s="414"/>
      <c r="FH76" s="414"/>
      <c r="FI76" s="414"/>
      <c r="FJ76" s="414"/>
      <c r="FK76" s="414"/>
      <c r="FL76" s="414"/>
      <c r="FM76" s="414"/>
      <c r="FN76" s="414"/>
      <c r="FO76" s="414"/>
      <c r="FP76" s="414"/>
      <c r="FQ76" s="414"/>
      <c r="FR76" s="414"/>
      <c r="FS76" s="414"/>
      <c r="FT76" s="414"/>
      <c r="FU76" s="414"/>
      <c r="FV76" s="414"/>
      <c r="FW76" s="414"/>
      <c r="FX76" s="414"/>
      <c r="FY76" s="414"/>
      <c r="FZ76" s="414"/>
      <c r="GA76" s="414"/>
      <c r="GB76" s="414"/>
      <c r="GC76" s="414"/>
      <c r="GD76" s="414"/>
      <c r="GE76" s="414"/>
      <c r="GF76" s="414"/>
      <c r="GG76" s="414"/>
      <c r="GH76" s="414"/>
      <c r="GI76" s="414"/>
      <c r="GJ76" s="414"/>
      <c r="GK76" s="414"/>
      <c r="GL76" s="414"/>
      <c r="GM76" s="414"/>
      <c r="GN76" s="414"/>
      <c r="GO76" s="414"/>
      <c r="GP76" s="414"/>
      <c r="GQ76" s="414"/>
      <c r="GR76" s="414"/>
      <c r="GS76" s="414"/>
      <c r="GT76" s="414"/>
      <c r="GU76" s="414"/>
      <c r="GV76" s="414"/>
      <c r="GW76" s="414"/>
      <c r="GX76" s="414"/>
      <c r="GY76" s="414"/>
      <c r="GZ76" s="414"/>
      <c r="HA76" s="414"/>
      <c r="HB76" s="414"/>
      <c r="HC76" s="414"/>
      <c r="HD76" s="414"/>
      <c r="HE76" s="414"/>
      <c r="HF76" s="414"/>
      <c r="HG76" s="414"/>
      <c r="HH76" s="414"/>
      <c r="HI76" s="414"/>
      <c r="HJ76" s="414"/>
      <c r="HK76" s="414"/>
      <c r="HL76" s="414"/>
      <c r="HM76" s="414"/>
      <c r="HN76" s="414"/>
      <c r="HO76" s="414"/>
    </row>
    <row r="77" spans="1:223" s="421" customFormat="1" ht="18" customHeight="1">
      <c r="A77" s="414"/>
      <c r="B77" s="415">
        <v>30</v>
      </c>
      <c r="C77" s="416" t="s">
        <v>98</v>
      </c>
      <c r="D77" s="417">
        <v>11839</v>
      </c>
      <c r="E77" s="418">
        <v>437.95342343103306</v>
      </c>
      <c r="F77" s="419">
        <v>11836</v>
      </c>
      <c r="G77" s="420">
        <v>413.91255576208175</v>
      </c>
      <c r="H77" s="417">
        <v>1477</v>
      </c>
      <c r="I77" s="418">
        <v>656.04165876777256</v>
      </c>
      <c r="J77" s="419">
        <v>1477</v>
      </c>
      <c r="K77" s="420">
        <v>644.66333784698725</v>
      </c>
      <c r="L77" s="417">
        <v>257245</v>
      </c>
      <c r="M77" s="418">
        <v>1057.478599467433</v>
      </c>
      <c r="N77" s="419">
        <v>256990</v>
      </c>
      <c r="O77" s="420">
        <v>1023.9221220280945</v>
      </c>
      <c r="P77" s="446"/>
      <c r="Q77" s="422"/>
      <c r="R77" s="414"/>
      <c r="S77" s="414"/>
      <c r="T77" s="414"/>
      <c r="U77" s="414"/>
      <c r="V77" s="414"/>
      <c r="W77" s="414"/>
      <c r="X77" s="414"/>
      <c r="Y77" s="414"/>
      <c r="Z77" s="414"/>
      <c r="AA77" s="414"/>
      <c r="AB77" s="414"/>
      <c r="AC77" s="414"/>
      <c r="AD77" s="414"/>
      <c r="AE77" s="414"/>
      <c r="AF77" s="414"/>
      <c r="AG77" s="414"/>
      <c r="AH77" s="414"/>
      <c r="AI77" s="414"/>
      <c r="AJ77" s="414"/>
      <c r="AK77" s="414"/>
      <c r="AL77" s="414"/>
      <c r="AM77" s="414"/>
      <c r="AN77" s="414"/>
      <c r="AO77" s="414"/>
      <c r="AP77" s="414"/>
      <c r="AQ77" s="414"/>
      <c r="AR77" s="414"/>
      <c r="AS77" s="414"/>
      <c r="AT77" s="414"/>
      <c r="AU77" s="414"/>
      <c r="AV77" s="414"/>
      <c r="AW77" s="414"/>
      <c r="AX77" s="414"/>
      <c r="AY77" s="414"/>
      <c r="AZ77" s="414"/>
      <c r="BA77" s="414"/>
      <c r="BB77" s="414"/>
      <c r="BC77" s="414"/>
      <c r="BD77" s="414"/>
      <c r="BE77" s="414"/>
      <c r="BF77" s="414"/>
      <c r="BG77" s="414"/>
      <c r="BH77" s="414"/>
      <c r="BI77" s="414"/>
      <c r="BJ77" s="414"/>
      <c r="BK77" s="414"/>
      <c r="BL77" s="414"/>
      <c r="BM77" s="414"/>
      <c r="BN77" s="414"/>
      <c r="BO77" s="414"/>
      <c r="BP77" s="414"/>
      <c r="BQ77" s="414"/>
      <c r="BR77" s="414"/>
      <c r="BS77" s="414"/>
      <c r="BT77" s="414"/>
      <c r="BU77" s="414"/>
      <c r="BV77" s="414"/>
      <c r="BW77" s="414"/>
      <c r="BX77" s="414"/>
      <c r="BY77" s="414"/>
      <c r="BZ77" s="414"/>
      <c r="CA77" s="414"/>
      <c r="CB77" s="414"/>
      <c r="CC77" s="414"/>
      <c r="CD77" s="414"/>
      <c r="CE77" s="414"/>
      <c r="CF77" s="414"/>
      <c r="CG77" s="414"/>
      <c r="CH77" s="414"/>
      <c r="CI77" s="414"/>
      <c r="CJ77" s="414"/>
      <c r="CK77" s="414"/>
      <c r="CL77" s="414"/>
      <c r="CM77" s="414"/>
      <c r="CN77" s="414"/>
      <c r="CO77" s="414"/>
      <c r="CP77" s="414"/>
      <c r="CQ77" s="414"/>
      <c r="CR77" s="414"/>
      <c r="CS77" s="414"/>
      <c r="CT77" s="414"/>
      <c r="CU77" s="414"/>
      <c r="CV77" s="414"/>
      <c r="CW77" s="414"/>
      <c r="CX77" s="414"/>
      <c r="CY77" s="414"/>
      <c r="CZ77" s="414"/>
      <c r="DA77" s="414"/>
      <c r="DB77" s="414"/>
      <c r="DC77" s="414"/>
      <c r="DD77" s="414"/>
      <c r="DE77" s="414"/>
      <c r="DF77" s="414"/>
      <c r="DG77" s="414"/>
      <c r="DH77" s="414"/>
      <c r="DI77" s="414"/>
      <c r="DJ77" s="414"/>
      <c r="DK77" s="414"/>
      <c r="DL77" s="414"/>
      <c r="DM77" s="414"/>
      <c r="DN77" s="414"/>
      <c r="DO77" s="414"/>
      <c r="DP77" s="414"/>
      <c r="DQ77" s="414"/>
      <c r="DR77" s="414"/>
      <c r="DS77" s="414"/>
      <c r="DT77" s="414"/>
      <c r="DU77" s="414"/>
      <c r="DV77" s="414"/>
      <c r="DW77" s="414"/>
      <c r="DX77" s="414"/>
      <c r="DY77" s="414"/>
      <c r="DZ77" s="414"/>
      <c r="EA77" s="414"/>
      <c r="EB77" s="414"/>
      <c r="EC77" s="414"/>
      <c r="ED77" s="414"/>
      <c r="EE77" s="414"/>
      <c r="EF77" s="414"/>
      <c r="EG77" s="414"/>
      <c r="EH77" s="414"/>
      <c r="EI77" s="414"/>
      <c r="EJ77" s="414"/>
      <c r="EK77" s="414"/>
      <c r="EL77" s="414"/>
      <c r="EM77" s="414"/>
      <c r="EN77" s="414"/>
      <c r="EO77" s="414"/>
      <c r="EP77" s="414"/>
      <c r="EQ77" s="414"/>
      <c r="ER77" s="414"/>
      <c r="ES77" s="414"/>
      <c r="ET77" s="414"/>
      <c r="EU77" s="414"/>
      <c r="EV77" s="414"/>
      <c r="EW77" s="414"/>
      <c r="EX77" s="414"/>
      <c r="EY77" s="414"/>
      <c r="EZ77" s="414"/>
      <c r="FA77" s="414"/>
      <c r="FB77" s="414"/>
      <c r="FC77" s="414"/>
      <c r="FD77" s="414"/>
      <c r="FE77" s="414"/>
      <c r="FF77" s="414"/>
      <c r="FG77" s="414"/>
      <c r="FH77" s="414"/>
      <c r="FI77" s="414"/>
      <c r="FJ77" s="414"/>
      <c r="FK77" s="414"/>
      <c r="FL77" s="414"/>
      <c r="FM77" s="414"/>
      <c r="FN77" s="414"/>
      <c r="FO77" s="414"/>
      <c r="FP77" s="414"/>
      <c r="FQ77" s="414"/>
      <c r="FR77" s="414"/>
      <c r="FS77" s="414"/>
      <c r="FT77" s="414"/>
      <c r="FU77" s="414"/>
      <c r="FV77" s="414"/>
      <c r="FW77" s="414"/>
      <c r="FX77" s="414"/>
      <c r="FY77" s="414"/>
      <c r="FZ77" s="414"/>
      <c r="GA77" s="414"/>
      <c r="GB77" s="414"/>
      <c r="GC77" s="414"/>
      <c r="GD77" s="414"/>
      <c r="GE77" s="414"/>
      <c r="GF77" s="414"/>
      <c r="GG77" s="414"/>
      <c r="GH77" s="414"/>
      <c r="GI77" s="414"/>
      <c r="GJ77" s="414"/>
      <c r="GK77" s="414"/>
      <c r="GL77" s="414"/>
      <c r="GM77" s="414"/>
      <c r="GN77" s="414"/>
      <c r="GO77" s="414"/>
      <c r="GP77" s="414"/>
      <c r="GQ77" s="414"/>
      <c r="GR77" s="414"/>
      <c r="GS77" s="414"/>
      <c r="GT77" s="414"/>
      <c r="GU77" s="414"/>
      <c r="GV77" s="414"/>
      <c r="GW77" s="414"/>
      <c r="GX77" s="414"/>
      <c r="GY77" s="414"/>
      <c r="GZ77" s="414"/>
      <c r="HA77" s="414"/>
      <c r="HB77" s="414"/>
      <c r="HC77" s="414"/>
      <c r="HD77" s="414"/>
      <c r="HE77" s="414"/>
      <c r="HF77" s="414"/>
      <c r="HG77" s="414"/>
      <c r="HH77" s="414"/>
      <c r="HI77" s="414"/>
      <c r="HJ77" s="414"/>
      <c r="HK77" s="414"/>
      <c r="HL77" s="414"/>
      <c r="HM77" s="414"/>
      <c r="HN77" s="414"/>
      <c r="HO77" s="414"/>
    </row>
    <row r="78" spans="1:223" s="421" customFormat="1" ht="18" hidden="1" customHeight="1">
      <c r="A78" s="414"/>
      <c r="B78" s="415"/>
      <c r="C78" s="416"/>
      <c r="D78" s="417"/>
      <c r="E78" s="418"/>
      <c r="F78" s="419"/>
      <c r="G78" s="420"/>
      <c r="H78" s="417"/>
      <c r="I78" s="418"/>
      <c r="J78" s="419"/>
      <c r="K78" s="420"/>
      <c r="L78" s="417"/>
      <c r="M78" s="418"/>
      <c r="N78" s="419"/>
      <c r="O78" s="420"/>
      <c r="P78" s="446"/>
      <c r="Q78" s="422"/>
      <c r="R78" s="414"/>
      <c r="S78" s="414"/>
      <c r="T78" s="414"/>
      <c r="U78" s="414"/>
      <c r="V78" s="414"/>
      <c r="W78" s="414"/>
      <c r="X78" s="414"/>
      <c r="Y78" s="414"/>
      <c r="Z78" s="414"/>
      <c r="AA78" s="414"/>
      <c r="AB78" s="414"/>
      <c r="AC78" s="414"/>
      <c r="AD78" s="414"/>
      <c r="AE78" s="414"/>
      <c r="AF78" s="414"/>
      <c r="AG78" s="414"/>
      <c r="AH78" s="414"/>
      <c r="AI78" s="414"/>
      <c r="AJ78" s="414"/>
      <c r="AK78" s="414"/>
      <c r="AL78" s="414"/>
      <c r="AM78" s="414"/>
      <c r="AN78" s="414"/>
      <c r="AO78" s="414"/>
      <c r="AP78" s="414"/>
      <c r="AQ78" s="414"/>
      <c r="AR78" s="414"/>
      <c r="AS78" s="414"/>
      <c r="AT78" s="414"/>
      <c r="AU78" s="414"/>
      <c r="AV78" s="414"/>
      <c r="AW78" s="414"/>
      <c r="AX78" s="414"/>
      <c r="AY78" s="414"/>
      <c r="AZ78" s="414"/>
      <c r="BA78" s="414"/>
      <c r="BB78" s="414"/>
      <c r="BC78" s="414"/>
      <c r="BD78" s="414"/>
      <c r="BE78" s="414"/>
      <c r="BF78" s="414"/>
      <c r="BG78" s="414"/>
      <c r="BH78" s="414"/>
      <c r="BI78" s="414"/>
      <c r="BJ78" s="414"/>
      <c r="BK78" s="414"/>
      <c r="BL78" s="414"/>
      <c r="BM78" s="414"/>
      <c r="BN78" s="414"/>
      <c r="BO78" s="414"/>
      <c r="BP78" s="414"/>
      <c r="BQ78" s="414"/>
      <c r="BR78" s="414"/>
      <c r="BS78" s="414"/>
      <c r="BT78" s="414"/>
      <c r="BU78" s="414"/>
      <c r="BV78" s="414"/>
      <c r="BW78" s="414"/>
      <c r="BX78" s="414"/>
      <c r="BY78" s="414"/>
      <c r="BZ78" s="414"/>
      <c r="CA78" s="414"/>
      <c r="CB78" s="414"/>
      <c r="CC78" s="414"/>
      <c r="CD78" s="414"/>
      <c r="CE78" s="414"/>
      <c r="CF78" s="414"/>
      <c r="CG78" s="414"/>
      <c r="CH78" s="414"/>
      <c r="CI78" s="414"/>
      <c r="CJ78" s="414"/>
      <c r="CK78" s="414"/>
      <c r="CL78" s="414"/>
      <c r="CM78" s="414"/>
      <c r="CN78" s="414"/>
      <c r="CO78" s="414"/>
      <c r="CP78" s="414"/>
      <c r="CQ78" s="414"/>
      <c r="CR78" s="414"/>
      <c r="CS78" s="414"/>
      <c r="CT78" s="414"/>
      <c r="CU78" s="414"/>
      <c r="CV78" s="414"/>
      <c r="CW78" s="414"/>
      <c r="CX78" s="414"/>
      <c r="CY78" s="414"/>
      <c r="CZ78" s="414"/>
      <c r="DA78" s="414"/>
      <c r="DB78" s="414"/>
      <c r="DC78" s="414"/>
      <c r="DD78" s="414"/>
      <c r="DE78" s="414"/>
      <c r="DF78" s="414"/>
      <c r="DG78" s="414"/>
      <c r="DH78" s="414"/>
      <c r="DI78" s="414"/>
      <c r="DJ78" s="414"/>
      <c r="DK78" s="414"/>
      <c r="DL78" s="414"/>
      <c r="DM78" s="414"/>
      <c r="DN78" s="414"/>
      <c r="DO78" s="414"/>
      <c r="DP78" s="414"/>
      <c r="DQ78" s="414"/>
      <c r="DR78" s="414"/>
      <c r="DS78" s="414"/>
      <c r="DT78" s="414"/>
      <c r="DU78" s="414"/>
      <c r="DV78" s="414"/>
      <c r="DW78" s="414"/>
      <c r="DX78" s="414"/>
      <c r="DY78" s="414"/>
      <c r="DZ78" s="414"/>
      <c r="EA78" s="414"/>
      <c r="EB78" s="414"/>
      <c r="EC78" s="414"/>
      <c r="ED78" s="414"/>
      <c r="EE78" s="414"/>
      <c r="EF78" s="414"/>
      <c r="EG78" s="414"/>
      <c r="EH78" s="414"/>
      <c r="EI78" s="414"/>
      <c r="EJ78" s="414"/>
      <c r="EK78" s="414"/>
      <c r="EL78" s="414"/>
      <c r="EM78" s="414"/>
      <c r="EN78" s="414"/>
      <c r="EO78" s="414"/>
      <c r="EP78" s="414"/>
      <c r="EQ78" s="414"/>
      <c r="ER78" s="414"/>
      <c r="ES78" s="414"/>
      <c r="ET78" s="414"/>
      <c r="EU78" s="414"/>
      <c r="EV78" s="414"/>
      <c r="EW78" s="414"/>
      <c r="EX78" s="414"/>
      <c r="EY78" s="414"/>
      <c r="EZ78" s="414"/>
      <c r="FA78" s="414"/>
      <c r="FB78" s="414"/>
      <c r="FC78" s="414"/>
      <c r="FD78" s="414"/>
      <c r="FE78" s="414"/>
      <c r="FF78" s="414"/>
      <c r="FG78" s="414"/>
      <c r="FH78" s="414"/>
      <c r="FI78" s="414"/>
      <c r="FJ78" s="414"/>
      <c r="FK78" s="414"/>
      <c r="FL78" s="414"/>
      <c r="FM78" s="414"/>
      <c r="FN78" s="414"/>
      <c r="FO78" s="414"/>
      <c r="FP78" s="414"/>
      <c r="FQ78" s="414"/>
      <c r="FR78" s="414"/>
      <c r="FS78" s="414"/>
      <c r="FT78" s="414"/>
      <c r="FU78" s="414"/>
      <c r="FV78" s="414"/>
      <c r="FW78" s="414"/>
      <c r="FX78" s="414"/>
      <c r="FY78" s="414"/>
      <c r="FZ78" s="414"/>
      <c r="GA78" s="414"/>
      <c r="GB78" s="414"/>
      <c r="GC78" s="414"/>
      <c r="GD78" s="414"/>
      <c r="GE78" s="414"/>
      <c r="GF78" s="414"/>
      <c r="GG78" s="414"/>
      <c r="GH78" s="414"/>
      <c r="GI78" s="414"/>
      <c r="GJ78" s="414"/>
      <c r="GK78" s="414"/>
      <c r="GL78" s="414"/>
      <c r="GM78" s="414"/>
      <c r="GN78" s="414"/>
      <c r="GO78" s="414"/>
      <c r="GP78" s="414"/>
      <c r="GQ78" s="414"/>
      <c r="GR78" s="414"/>
      <c r="GS78" s="414"/>
      <c r="GT78" s="414"/>
      <c r="GU78" s="414"/>
      <c r="GV78" s="414"/>
      <c r="GW78" s="414"/>
      <c r="GX78" s="414"/>
      <c r="GY78" s="414"/>
      <c r="GZ78" s="414"/>
      <c r="HA78" s="414"/>
      <c r="HB78" s="414"/>
      <c r="HC78" s="414"/>
      <c r="HD78" s="414"/>
      <c r="HE78" s="414"/>
      <c r="HF78" s="414"/>
      <c r="HG78" s="414"/>
      <c r="HH78" s="414"/>
      <c r="HI78" s="414"/>
      <c r="HJ78" s="414"/>
      <c r="HK78" s="414"/>
      <c r="HL78" s="414"/>
      <c r="HM78" s="414"/>
      <c r="HN78" s="414"/>
      <c r="HO78" s="414"/>
    </row>
    <row r="79" spans="1:223" s="421" customFormat="1" ht="18" customHeight="1">
      <c r="A79" s="414"/>
      <c r="B79" s="415">
        <v>31</v>
      </c>
      <c r="C79" s="416" t="s">
        <v>99</v>
      </c>
      <c r="D79" s="417">
        <v>4264</v>
      </c>
      <c r="E79" s="418">
        <v>508.18691369606006</v>
      </c>
      <c r="F79" s="419">
        <v>4263</v>
      </c>
      <c r="G79" s="420">
        <v>481.38813277034944</v>
      </c>
      <c r="H79" s="417">
        <v>383</v>
      </c>
      <c r="I79" s="418">
        <v>768.18007832898161</v>
      </c>
      <c r="J79" s="419">
        <v>383</v>
      </c>
      <c r="K79" s="420">
        <v>754.37182767624029</v>
      </c>
      <c r="L79" s="417">
        <v>142648</v>
      </c>
      <c r="M79" s="418">
        <v>1371.0244446469633</v>
      </c>
      <c r="N79" s="419">
        <v>142277</v>
      </c>
      <c r="O79" s="420">
        <v>1342.4425078543966</v>
      </c>
      <c r="P79" s="446"/>
      <c r="Q79" s="422"/>
      <c r="R79" s="414"/>
      <c r="S79" s="414"/>
      <c r="T79" s="414"/>
      <c r="U79" s="414"/>
      <c r="V79" s="414"/>
      <c r="W79" s="414"/>
      <c r="X79" s="414"/>
      <c r="Y79" s="414"/>
      <c r="Z79" s="414"/>
      <c r="AA79" s="414"/>
      <c r="AB79" s="414"/>
      <c r="AC79" s="414"/>
      <c r="AD79" s="414"/>
      <c r="AE79" s="414"/>
      <c r="AF79" s="414"/>
      <c r="AG79" s="414"/>
      <c r="AH79" s="414"/>
      <c r="AI79" s="414"/>
      <c r="AJ79" s="414"/>
      <c r="AK79" s="414"/>
      <c r="AL79" s="414"/>
      <c r="AM79" s="414"/>
      <c r="AN79" s="414"/>
      <c r="AO79" s="414"/>
      <c r="AP79" s="414"/>
      <c r="AQ79" s="414"/>
      <c r="AR79" s="414"/>
      <c r="AS79" s="414"/>
      <c r="AT79" s="414"/>
      <c r="AU79" s="414"/>
      <c r="AV79" s="414"/>
      <c r="AW79" s="414"/>
      <c r="AX79" s="414"/>
      <c r="AY79" s="414"/>
      <c r="AZ79" s="414"/>
      <c r="BA79" s="414"/>
      <c r="BB79" s="414"/>
      <c r="BC79" s="414"/>
      <c r="BD79" s="414"/>
      <c r="BE79" s="414"/>
      <c r="BF79" s="414"/>
      <c r="BG79" s="414"/>
      <c r="BH79" s="414"/>
      <c r="BI79" s="414"/>
      <c r="BJ79" s="414"/>
      <c r="BK79" s="414"/>
      <c r="BL79" s="414"/>
      <c r="BM79" s="414"/>
      <c r="BN79" s="414"/>
      <c r="BO79" s="414"/>
      <c r="BP79" s="414"/>
      <c r="BQ79" s="414"/>
      <c r="BR79" s="414"/>
      <c r="BS79" s="414"/>
      <c r="BT79" s="414"/>
      <c r="BU79" s="414"/>
      <c r="BV79" s="414"/>
      <c r="BW79" s="414"/>
      <c r="BX79" s="414"/>
      <c r="BY79" s="414"/>
      <c r="BZ79" s="414"/>
      <c r="CA79" s="414"/>
      <c r="CB79" s="414"/>
      <c r="CC79" s="414"/>
      <c r="CD79" s="414"/>
      <c r="CE79" s="414"/>
      <c r="CF79" s="414"/>
      <c r="CG79" s="414"/>
      <c r="CH79" s="414"/>
      <c r="CI79" s="414"/>
      <c r="CJ79" s="414"/>
      <c r="CK79" s="414"/>
      <c r="CL79" s="414"/>
      <c r="CM79" s="414"/>
      <c r="CN79" s="414"/>
      <c r="CO79" s="414"/>
      <c r="CP79" s="414"/>
      <c r="CQ79" s="414"/>
      <c r="CR79" s="414"/>
      <c r="CS79" s="414"/>
      <c r="CT79" s="414"/>
      <c r="CU79" s="414"/>
      <c r="CV79" s="414"/>
      <c r="CW79" s="414"/>
      <c r="CX79" s="414"/>
      <c r="CY79" s="414"/>
      <c r="CZ79" s="414"/>
      <c r="DA79" s="414"/>
      <c r="DB79" s="414"/>
      <c r="DC79" s="414"/>
      <c r="DD79" s="414"/>
      <c r="DE79" s="414"/>
      <c r="DF79" s="414"/>
      <c r="DG79" s="414"/>
      <c r="DH79" s="414"/>
      <c r="DI79" s="414"/>
      <c r="DJ79" s="414"/>
      <c r="DK79" s="414"/>
      <c r="DL79" s="414"/>
      <c r="DM79" s="414"/>
      <c r="DN79" s="414"/>
      <c r="DO79" s="414"/>
      <c r="DP79" s="414"/>
      <c r="DQ79" s="414"/>
      <c r="DR79" s="414"/>
      <c r="DS79" s="414"/>
      <c r="DT79" s="414"/>
      <c r="DU79" s="414"/>
      <c r="DV79" s="414"/>
      <c r="DW79" s="414"/>
      <c r="DX79" s="414"/>
      <c r="DY79" s="414"/>
      <c r="DZ79" s="414"/>
      <c r="EA79" s="414"/>
      <c r="EB79" s="414"/>
      <c r="EC79" s="414"/>
      <c r="ED79" s="414"/>
      <c r="EE79" s="414"/>
      <c r="EF79" s="414"/>
      <c r="EG79" s="414"/>
      <c r="EH79" s="414"/>
      <c r="EI79" s="414"/>
      <c r="EJ79" s="414"/>
      <c r="EK79" s="414"/>
      <c r="EL79" s="414"/>
      <c r="EM79" s="414"/>
      <c r="EN79" s="414"/>
      <c r="EO79" s="414"/>
      <c r="EP79" s="414"/>
      <c r="EQ79" s="414"/>
      <c r="ER79" s="414"/>
      <c r="ES79" s="414"/>
      <c r="ET79" s="414"/>
      <c r="EU79" s="414"/>
      <c r="EV79" s="414"/>
      <c r="EW79" s="414"/>
      <c r="EX79" s="414"/>
      <c r="EY79" s="414"/>
      <c r="EZ79" s="414"/>
      <c r="FA79" s="414"/>
      <c r="FB79" s="414"/>
      <c r="FC79" s="414"/>
      <c r="FD79" s="414"/>
      <c r="FE79" s="414"/>
      <c r="FF79" s="414"/>
      <c r="FG79" s="414"/>
      <c r="FH79" s="414"/>
      <c r="FI79" s="414"/>
      <c r="FJ79" s="414"/>
      <c r="FK79" s="414"/>
      <c r="FL79" s="414"/>
      <c r="FM79" s="414"/>
      <c r="FN79" s="414"/>
      <c r="FO79" s="414"/>
      <c r="FP79" s="414"/>
      <c r="FQ79" s="414"/>
      <c r="FR79" s="414"/>
      <c r="FS79" s="414"/>
      <c r="FT79" s="414"/>
      <c r="FU79" s="414"/>
      <c r="FV79" s="414"/>
      <c r="FW79" s="414"/>
      <c r="FX79" s="414"/>
      <c r="FY79" s="414"/>
      <c r="FZ79" s="414"/>
      <c r="GA79" s="414"/>
      <c r="GB79" s="414"/>
      <c r="GC79" s="414"/>
      <c r="GD79" s="414"/>
      <c r="GE79" s="414"/>
      <c r="GF79" s="414"/>
      <c r="GG79" s="414"/>
      <c r="GH79" s="414"/>
      <c r="GI79" s="414"/>
      <c r="GJ79" s="414"/>
      <c r="GK79" s="414"/>
      <c r="GL79" s="414"/>
      <c r="GM79" s="414"/>
      <c r="GN79" s="414"/>
      <c r="GO79" s="414"/>
      <c r="GP79" s="414"/>
      <c r="GQ79" s="414"/>
      <c r="GR79" s="414"/>
      <c r="GS79" s="414"/>
      <c r="GT79" s="414"/>
      <c r="GU79" s="414"/>
      <c r="GV79" s="414"/>
      <c r="GW79" s="414"/>
      <c r="GX79" s="414"/>
      <c r="GY79" s="414"/>
      <c r="GZ79" s="414"/>
      <c r="HA79" s="414"/>
      <c r="HB79" s="414"/>
      <c r="HC79" s="414"/>
      <c r="HD79" s="414"/>
      <c r="HE79" s="414"/>
      <c r="HF79" s="414"/>
      <c r="HG79" s="414"/>
      <c r="HH79" s="414"/>
      <c r="HI79" s="414"/>
      <c r="HJ79" s="414"/>
      <c r="HK79" s="414"/>
      <c r="HL79" s="414"/>
      <c r="HM79" s="414"/>
      <c r="HN79" s="414"/>
      <c r="HO79" s="414"/>
    </row>
    <row r="80" spans="1:223" s="421" customFormat="1" ht="18" hidden="1" customHeight="1">
      <c r="A80" s="414"/>
      <c r="B80" s="415"/>
      <c r="C80" s="416"/>
      <c r="D80" s="417"/>
      <c r="E80" s="418"/>
      <c r="F80" s="419"/>
      <c r="G80" s="420"/>
      <c r="H80" s="417"/>
      <c r="I80" s="418"/>
      <c r="J80" s="419"/>
      <c r="K80" s="420"/>
      <c r="L80" s="417"/>
      <c r="M80" s="418"/>
      <c r="N80" s="419"/>
      <c r="O80" s="420"/>
      <c r="P80" s="446"/>
      <c r="Q80" s="422"/>
      <c r="R80" s="414"/>
      <c r="S80" s="414"/>
      <c r="T80" s="414"/>
      <c r="U80" s="414"/>
      <c r="V80" s="414"/>
      <c r="W80" s="414"/>
      <c r="X80" s="414"/>
      <c r="Y80" s="414"/>
      <c r="Z80" s="414"/>
      <c r="AA80" s="414"/>
      <c r="AB80" s="414"/>
      <c r="AC80" s="414"/>
      <c r="AD80" s="414"/>
      <c r="AE80" s="414"/>
      <c r="AF80" s="414"/>
      <c r="AG80" s="414"/>
      <c r="AH80" s="414"/>
      <c r="AI80" s="414"/>
      <c r="AJ80" s="414"/>
      <c r="AK80" s="414"/>
      <c r="AL80" s="414"/>
      <c r="AM80" s="414"/>
      <c r="AN80" s="414"/>
      <c r="AO80" s="414"/>
      <c r="AP80" s="414"/>
      <c r="AQ80" s="414"/>
      <c r="AR80" s="414"/>
      <c r="AS80" s="414"/>
      <c r="AT80" s="414"/>
      <c r="AU80" s="414"/>
      <c r="AV80" s="414"/>
      <c r="AW80" s="414"/>
      <c r="AX80" s="414"/>
      <c r="AY80" s="414"/>
      <c r="AZ80" s="414"/>
      <c r="BA80" s="414"/>
      <c r="BB80" s="414"/>
      <c r="BC80" s="414"/>
      <c r="BD80" s="414"/>
      <c r="BE80" s="414"/>
      <c r="BF80" s="414"/>
      <c r="BG80" s="414"/>
      <c r="BH80" s="414"/>
      <c r="BI80" s="414"/>
      <c r="BJ80" s="414"/>
      <c r="BK80" s="414"/>
      <c r="BL80" s="414"/>
      <c r="BM80" s="414"/>
      <c r="BN80" s="414"/>
      <c r="BO80" s="414"/>
      <c r="BP80" s="414"/>
      <c r="BQ80" s="414"/>
      <c r="BR80" s="414"/>
      <c r="BS80" s="414"/>
      <c r="BT80" s="414"/>
      <c r="BU80" s="414"/>
      <c r="BV80" s="414"/>
      <c r="BW80" s="414"/>
      <c r="BX80" s="414"/>
      <c r="BY80" s="414"/>
      <c r="BZ80" s="414"/>
      <c r="CA80" s="414"/>
      <c r="CB80" s="414"/>
      <c r="CC80" s="414"/>
      <c r="CD80" s="414"/>
      <c r="CE80" s="414"/>
      <c r="CF80" s="414"/>
      <c r="CG80" s="414"/>
      <c r="CH80" s="414"/>
      <c r="CI80" s="414"/>
      <c r="CJ80" s="414"/>
      <c r="CK80" s="414"/>
      <c r="CL80" s="414"/>
      <c r="CM80" s="414"/>
      <c r="CN80" s="414"/>
      <c r="CO80" s="414"/>
      <c r="CP80" s="414"/>
      <c r="CQ80" s="414"/>
      <c r="CR80" s="414"/>
      <c r="CS80" s="414"/>
      <c r="CT80" s="414"/>
      <c r="CU80" s="414"/>
      <c r="CV80" s="414"/>
      <c r="CW80" s="414"/>
      <c r="CX80" s="414"/>
      <c r="CY80" s="414"/>
      <c r="CZ80" s="414"/>
      <c r="DA80" s="414"/>
      <c r="DB80" s="414"/>
      <c r="DC80" s="414"/>
      <c r="DD80" s="414"/>
      <c r="DE80" s="414"/>
      <c r="DF80" s="414"/>
      <c r="DG80" s="414"/>
      <c r="DH80" s="414"/>
      <c r="DI80" s="414"/>
      <c r="DJ80" s="414"/>
      <c r="DK80" s="414"/>
      <c r="DL80" s="414"/>
      <c r="DM80" s="414"/>
      <c r="DN80" s="414"/>
      <c r="DO80" s="414"/>
      <c r="DP80" s="414"/>
      <c r="DQ80" s="414"/>
      <c r="DR80" s="414"/>
      <c r="DS80" s="414"/>
      <c r="DT80" s="414"/>
      <c r="DU80" s="414"/>
      <c r="DV80" s="414"/>
      <c r="DW80" s="414"/>
      <c r="DX80" s="414"/>
      <c r="DY80" s="414"/>
      <c r="DZ80" s="414"/>
      <c r="EA80" s="414"/>
      <c r="EB80" s="414"/>
      <c r="EC80" s="414"/>
      <c r="ED80" s="414"/>
      <c r="EE80" s="414"/>
      <c r="EF80" s="414"/>
      <c r="EG80" s="414"/>
      <c r="EH80" s="414"/>
      <c r="EI80" s="414"/>
      <c r="EJ80" s="414"/>
      <c r="EK80" s="414"/>
      <c r="EL80" s="414"/>
      <c r="EM80" s="414"/>
      <c r="EN80" s="414"/>
      <c r="EO80" s="414"/>
      <c r="EP80" s="414"/>
      <c r="EQ80" s="414"/>
      <c r="ER80" s="414"/>
      <c r="ES80" s="414"/>
      <c r="ET80" s="414"/>
      <c r="EU80" s="414"/>
      <c r="EV80" s="414"/>
      <c r="EW80" s="414"/>
      <c r="EX80" s="414"/>
      <c r="EY80" s="414"/>
      <c r="EZ80" s="414"/>
      <c r="FA80" s="414"/>
      <c r="FB80" s="414"/>
      <c r="FC80" s="414"/>
      <c r="FD80" s="414"/>
      <c r="FE80" s="414"/>
      <c r="FF80" s="414"/>
      <c r="FG80" s="414"/>
      <c r="FH80" s="414"/>
      <c r="FI80" s="414"/>
      <c r="FJ80" s="414"/>
      <c r="FK80" s="414"/>
      <c r="FL80" s="414"/>
      <c r="FM80" s="414"/>
      <c r="FN80" s="414"/>
      <c r="FO80" s="414"/>
      <c r="FP80" s="414"/>
      <c r="FQ80" s="414"/>
      <c r="FR80" s="414"/>
      <c r="FS80" s="414"/>
      <c r="FT80" s="414"/>
      <c r="FU80" s="414"/>
      <c r="FV80" s="414"/>
      <c r="FW80" s="414"/>
      <c r="FX80" s="414"/>
      <c r="FY80" s="414"/>
      <c r="FZ80" s="414"/>
      <c r="GA80" s="414"/>
      <c r="GB80" s="414"/>
      <c r="GC80" s="414"/>
      <c r="GD80" s="414"/>
      <c r="GE80" s="414"/>
      <c r="GF80" s="414"/>
      <c r="GG80" s="414"/>
      <c r="GH80" s="414"/>
      <c r="GI80" s="414"/>
      <c r="GJ80" s="414"/>
      <c r="GK80" s="414"/>
      <c r="GL80" s="414"/>
      <c r="GM80" s="414"/>
      <c r="GN80" s="414"/>
      <c r="GO80" s="414"/>
      <c r="GP80" s="414"/>
      <c r="GQ80" s="414"/>
      <c r="GR80" s="414"/>
      <c r="GS80" s="414"/>
      <c r="GT80" s="414"/>
      <c r="GU80" s="414"/>
      <c r="GV80" s="414"/>
      <c r="GW80" s="414"/>
      <c r="GX80" s="414"/>
      <c r="GY80" s="414"/>
      <c r="GZ80" s="414"/>
      <c r="HA80" s="414"/>
      <c r="HB80" s="414"/>
      <c r="HC80" s="414"/>
      <c r="HD80" s="414"/>
      <c r="HE80" s="414"/>
      <c r="HF80" s="414"/>
      <c r="HG80" s="414"/>
      <c r="HH80" s="414"/>
      <c r="HI80" s="414"/>
      <c r="HJ80" s="414"/>
      <c r="HK80" s="414"/>
      <c r="HL80" s="414"/>
      <c r="HM80" s="414"/>
      <c r="HN80" s="414"/>
      <c r="HO80" s="414"/>
    </row>
    <row r="81" spans="1:223" s="421" customFormat="1" ht="18" customHeight="1">
      <c r="A81" s="414"/>
      <c r="B81" s="415"/>
      <c r="C81" s="416" t="s">
        <v>100</v>
      </c>
      <c r="D81" s="417">
        <v>15877</v>
      </c>
      <c r="E81" s="418">
        <v>577.4515809031933</v>
      </c>
      <c r="F81" s="419">
        <v>15863</v>
      </c>
      <c r="G81" s="420">
        <v>552.41314379373387</v>
      </c>
      <c r="H81" s="417">
        <v>2242</v>
      </c>
      <c r="I81" s="418">
        <v>881.16500000000008</v>
      </c>
      <c r="J81" s="419">
        <v>2242</v>
      </c>
      <c r="K81" s="420">
        <v>863.4162934879572</v>
      </c>
      <c r="L81" s="417">
        <v>572590</v>
      </c>
      <c r="M81" s="418">
        <v>1480.272613685185</v>
      </c>
      <c r="N81" s="419">
        <v>570436</v>
      </c>
      <c r="O81" s="420">
        <v>1450.8554108085748</v>
      </c>
      <c r="P81" s="446"/>
      <c r="Q81" s="422"/>
      <c r="R81" s="414"/>
      <c r="S81" s="414"/>
      <c r="T81" s="414"/>
      <c r="U81" s="414"/>
      <c r="V81" s="414"/>
      <c r="W81" s="414"/>
      <c r="X81" s="414"/>
      <c r="Y81" s="414"/>
      <c r="Z81" s="414"/>
      <c r="AA81" s="414"/>
      <c r="AB81" s="414"/>
      <c r="AC81" s="414"/>
      <c r="AD81" s="414"/>
      <c r="AE81" s="414"/>
      <c r="AF81" s="414"/>
      <c r="AG81" s="414"/>
      <c r="AH81" s="414"/>
      <c r="AI81" s="414"/>
      <c r="AJ81" s="414"/>
      <c r="AK81" s="414"/>
      <c r="AL81" s="414"/>
      <c r="AM81" s="414"/>
      <c r="AN81" s="414"/>
      <c r="AO81" s="414"/>
      <c r="AP81" s="414"/>
      <c r="AQ81" s="414"/>
      <c r="AR81" s="414"/>
      <c r="AS81" s="414"/>
      <c r="AT81" s="414"/>
      <c r="AU81" s="414"/>
      <c r="AV81" s="414"/>
      <c r="AW81" s="414"/>
      <c r="AX81" s="414"/>
      <c r="AY81" s="414"/>
      <c r="AZ81" s="414"/>
      <c r="BA81" s="414"/>
      <c r="BB81" s="414"/>
      <c r="BC81" s="414"/>
      <c r="BD81" s="414"/>
      <c r="BE81" s="414"/>
      <c r="BF81" s="414"/>
      <c r="BG81" s="414"/>
      <c r="BH81" s="414"/>
      <c r="BI81" s="414"/>
      <c r="BJ81" s="414"/>
      <c r="BK81" s="414"/>
      <c r="BL81" s="414"/>
      <c r="BM81" s="414"/>
      <c r="BN81" s="414"/>
      <c r="BO81" s="414"/>
      <c r="BP81" s="414"/>
      <c r="BQ81" s="414"/>
      <c r="BR81" s="414"/>
      <c r="BS81" s="414"/>
      <c r="BT81" s="414"/>
      <c r="BU81" s="414"/>
      <c r="BV81" s="414"/>
      <c r="BW81" s="414"/>
      <c r="BX81" s="414"/>
      <c r="BY81" s="414"/>
      <c r="BZ81" s="414"/>
      <c r="CA81" s="414"/>
      <c r="CB81" s="414"/>
      <c r="CC81" s="414"/>
      <c r="CD81" s="414"/>
      <c r="CE81" s="414"/>
      <c r="CF81" s="414"/>
      <c r="CG81" s="414"/>
      <c r="CH81" s="414"/>
      <c r="CI81" s="414"/>
      <c r="CJ81" s="414"/>
      <c r="CK81" s="414"/>
      <c r="CL81" s="414"/>
      <c r="CM81" s="414"/>
      <c r="CN81" s="414"/>
      <c r="CO81" s="414"/>
      <c r="CP81" s="414"/>
      <c r="CQ81" s="414"/>
      <c r="CR81" s="414"/>
      <c r="CS81" s="414"/>
      <c r="CT81" s="414"/>
      <c r="CU81" s="414"/>
      <c r="CV81" s="414"/>
      <c r="CW81" s="414"/>
      <c r="CX81" s="414"/>
      <c r="CY81" s="414"/>
      <c r="CZ81" s="414"/>
      <c r="DA81" s="414"/>
      <c r="DB81" s="414"/>
      <c r="DC81" s="414"/>
      <c r="DD81" s="414"/>
      <c r="DE81" s="414"/>
      <c r="DF81" s="414"/>
      <c r="DG81" s="414"/>
      <c r="DH81" s="414"/>
      <c r="DI81" s="414"/>
      <c r="DJ81" s="414"/>
      <c r="DK81" s="414"/>
      <c r="DL81" s="414"/>
      <c r="DM81" s="414"/>
      <c r="DN81" s="414"/>
      <c r="DO81" s="414"/>
      <c r="DP81" s="414"/>
      <c r="DQ81" s="414"/>
      <c r="DR81" s="414"/>
      <c r="DS81" s="414"/>
      <c r="DT81" s="414"/>
      <c r="DU81" s="414"/>
      <c r="DV81" s="414"/>
      <c r="DW81" s="414"/>
      <c r="DX81" s="414"/>
      <c r="DY81" s="414"/>
      <c r="DZ81" s="414"/>
      <c r="EA81" s="414"/>
      <c r="EB81" s="414"/>
      <c r="EC81" s="414"/>
      <c r="ED81" s="414"/>
      <c r="EE81" s="414"/>
      <c r="EF81" s="414"/>
      <c r="EG81" s="414"/>
      <c r="EH81" s="414"/>
      <c r="EI81" s="414"/>
      <c r="EJ81" s="414"/>
      <c r="EK81" s="414"/>
      <c r="EL81" s="414"/>
      <c r="EM81" s="414"/>
      <c r="EN81" s="414"/>
      <c r="EO81" s="414"/>
      <c r="EP81" s="414"/>
      <c r="EQ81" s="414"/>
      <c r="ER81" s="414"/>
      <c r="ES81" s="414"/>
      <c r="ET81" s="414"/>
      <c r="EU81" s="414"/>
      <c r="EV81" s="414"/>
      <c r="EW81" s="414"/>
      <c r="EX81" s="414"/>
      <c r="EY81" s="414"/>
      <c r="EZ81" s="414"/>
      <c r="FA81" s="414"/>
      <c r="FB81" s="414"/>
      <c r="FC81" s="414"/>
      <c r="FD81" s="414"/>
      <c r="FE81" s="414"/>
      <c r="FF81" s="414"/>
      <c r="FG81" s="414"/>
      <c r="FH81" s="414"/>
      <c r="FI81" s="414"/>
      <c r="FJ81" s="414"/>
      <c r="FK81" s="414"/>
      <c r="FL81" s="414"/>
      <c r="FM81" s="414"/>
      <c r="FN81" s="414"/>
      <c r="FO81" s="414"/>
      <c r="FP81" s="414"/>
      <c r="FQ81" s="414"/>
      <c r="FR81" s="414"/>
      <c r="FS81" s="414"/>
      <c r="FT81" s="414"/>
      <c r="FU81" s="414"/>
      <c r="FV81" s="414"/>
      <c r="FW81" s="414"/>
      <c r="FX81" s="414"/>
      <c r="FY81" s="414"/>
      <c r="FZ81" s="414"/>
      <c r="GA81" s="414"/>
      <c r="GB81" s="414"/>
      <c r="GC81" s="414"/>
      <c r="GD81" s="414"/>
      <c r="GE81" s="414"/>
      <c r="GF81" s="414"/>
      <c r="GG81" s="414"/>
      <c r="GH81" s="414"/>
      <c r="GI81" s="414"/>
      <c r="GJ81" s="414"/>
      <c r="GK81" s="414"/>
      <c r="GL81" s="414"/>
      <c r="GM81" s="414"/>
      <c r="GN81" s="414"/>
      <c r="GO81" s="414"/>
      <c r="GP81" s="414"/>
      <c r="GQ81" s="414"/>
      <c r="GR81" s="414"/>
      <c r="GS81" s="414"/>
      <c r="GT81" s="414"/>
      <c r="GU81" s="414"/>
      <c r="GV81" s="414"/>
      <c r="GW81" s="414"/>
      <c r="GX81" s="414"/>
      <c r="GY81" s="414"/>
      <c r="GZ81" s="414"/>
      <c r="HA81" s="414"/>
      <c r="HB81" s="414"/>
      <c r="HC81" s="414"/>
      <c r="HD81" s="414"/>
      <c r="HE81" s="414"/>
      <c r="HF81" s="414"/>
      <c r="HG81" s="414"/>
      <c r="HH81" s="414"/>
      <c r="HI81" s="414"/>
      <c r="HJ81" s="414"/>
      <c r="HK81" s="414"/>
      <c r="HL81" s="414"/>
      <c r="HM81" s="414"/>
      <c r="HN81" s="414"/>
      <c r="HO81" s="414"/>
    </row>
    <row r="82" spans="1:223" s="422" customFormat="1" ht="18" customHeight="1">
      <c r="B82" s="415">
        <v>1</v>
      </c>
      <c r="C82" s="423" t="s">
        <v>205</v>
      </c>
      <c r="D82" s="424">
        <v>2048</v>
      </c>
      <c r="E82" s="425">
        <v>535.1502734375</v>
      </c>
      <c r="F82" s="426">
        <v>2044</v>
      </c>
      <c r="G82" s="427">
        <v>513.95972602739721</v>
      </c>
      <c r="H82" s="424">
        <v>158</v>
      </c>
      <c r="I82" s="425">
        <v>840.68044303797478</v>
      </c>
      <c r="J82" s="426">
        <v>158</v>
      </c>
      <c r="K82" s="427">
        <v>836.8884810126583</v>
      </c>
      <c r="L82" s="424">
        <v>81316</v>
      </c>
      <c r="M82" s="425">
        <v>1503.7547905701213</v>
      </c>
      <c r="N82" s="426">
        <v>81055</v>
      </c>
      <c r="O82" s="427">
        <v>1468.8954428474497</v>
      </c>
      <c r="P82" s="446"/>
    </row>
    <row r="83" spans="1:223" s="422" customFormat="1" ht="18" customHeight="1">
      <c r="B83" s="415">
        <v>20</v>
      </c>
      <c r="C83" s="423" t="s">
        <v>207</v>
      </c>
      <c r="D83" s="424">
        <v>4834</v>
      </c>
      <c r="E83" s="425">
        <v>563.57647083160941</v>
      </c>
      <c r="F83" s="426">
        <v>4829</v>
      </c>
      <c r="G83" s="427">
        <v>536.75381859598258</v>
      </c>
      <c r="H83" s="424">
        <v>528</v>
      </c>
      <c r="I83" s="425">
        <v>869.80160984848487</v>
      </c>
      <c r="J83" s="426">
        <v>528</v>
      </c>
      <c r="K83" s="427">
        <v>841.60469696969699</v>
      </c>
      <c r="L83" s="424">
        <v>193431</v>
      </c>
      <c r="M83" s="425">
        <v>1451.2653058196461</v>
      </c>
      <c r="N83" s="426">
        <v>192930</v>
      </c>
      <c r="O83" s="427">
        <v>1419.0328621261597</v>
      </c>
      <c r="P83" s="446"/>
    </row>
    <row r="84" spans="1:223" s="422" customFormat="1" ht="18" customHeight="1">
      <c r="B84" s="415">
        <v>48</v>
      </c>
      <c r="C84" s="423" t="s">
        <v>224</v>
      </c>
      <c r="D84" s="424">
        <v>8995</v>
      </c>
      <c r="E84" s="425">
        <v>594.53944747081709</v>
      </c>
      <c r="F84" s="426">
        <v>8990</v>
      </c>
      <c r="G84" s="427">
        <v>569.56750055617351</v>
      </c>
      <c r="H84" s="424">
        <v>1556</v>
      </c>
      <c r="I84" s="425">
        <v>889.1318573264781</v>
      </c>
      <c r="J84" s="426">
        <v>1556</v>
      </c>
      <c r="K84" s="427">
        <v>873.51135604113119</v>
      </c>
      <c r="L84" s="424">
        <v>297843</v>
      </c>
      <c r="M84" s="425">
        <v>1492.700086790692</v>
      </c>
      <c r="N84" s="426">
        <v>296451</v>
      </c>
      <c r="O84" s="427">
        <v>1466.6330250530448</v>
      </c>
      <c r="P84" s="446"/>
    </row>
    <row r="85" spans="1:223" s="422" customFormat="1" ht="18" hidden="1" customHeight="1">
      <c r="B85" s="415"/>
      <c r="C85" s="423"/>
      <c r="D85" s="424"/>
      <c r="E85" s="425"/>
      <c r="F85" s="424"/>
      <c r="G85" s="425"/>
      <c r="H85" s="424"/>
      <c r="I85" s="425"/>
      <c r="J85" s="424"/>
      <c r="K85" s="425"/>
      <c r="L85" s="424"/>
      <c r="M85" s="425"/>
      <c r="N85" s="424"/>
      <c r="O85" s="425"/>
      <c r="P85" s="446"/>
    </row>
    <row r="86" spans="1:223" s="421" customFormat="1" ht="18" customHeight="1">
      <c r="A86" s="414"/>
      <c r="B86" s="415">
        <v>26</v>
      </c>
      <c r="C86" s="416" t="s">
        <v>101</v>
      </c>
      <c r="D86" s="417">
        <v>2000</v>
      </c>
      <c r="E86" s="418">
        <v>462.84976</v>
      </c>
      <c r="F86" s="419">
        <v>2000</v>
      </c>
      <c r="G86" s="420">
        <v>438.15279499999997</v>
      </c>
      <c r="H86" s="417">
        <v>176</v>
      </c>
      <c r="I86" s="418">
        <v>677.34852272727267</v>
      </c>
      <c r="J86" s="419">
        <v>176</v>
      </c>
      <c r="K86" s="420">
        <v>637.5686363636363</v>
      </c>
      <c r="L86" s="417">
        <v>72469</v>
      </c>
      <c r="M86" s="418">
        <v>1179.7286719838828</v>
      </c>
      <c r="N86" s="419">
        <v>72336</v>
      </c>
      <c r="O86" s="420">
        <v>1154.0716070836099</v>
      </c>
      <c r="P86" s="446"/>
      <c r="Q86" s="422"/>
      <c r="R86" s="414"/>
      <c r="S86" s="414"/>
      <c r="T86" s="414"/>
      <c r="U86" s="414"/>
      <c r="V86" s="414"/>
      <c r="W86" s="414"/>
      <c r="X86" s="414"/>
      <c r="Y86" s="414"/>
      <c r="Z86" s="414"/>
      <c r="AA86" s="414"/>
      <c r="AB86" s="414"/>
      <c r="AC86" s="414"/>
      <c r="AD86" s="414"/>
      <c r="AE86" s="414"/>
      <c r="AF86" s="414"/>
      <c r="AG86" s="414"/>
      <c r="AH86" s="414"/>
      <c r="AI86" s="414"/>
      <c r="AJ86" s="414"/>
      <c r="AK86" s="414"/>
      <c r="AL86" s="414"/>
      <c r="AM86" s="414"/>
      <c r="AN86" s="414"/>
      <c r="AO86" s="414"/>
      <c r="AP86" s="414"/>
      <c r="AQ86" s="414"/>
      <c r="AR86" s="414"/>
      <c r="AS86" s="414"/>
      <c r="AT86" s="414"/>
      <c r="AU86" s="414"/>
      <c r="AV86" s="414"/>
      <c r="AW86" s="414"/>
      <c r="AX86" s="414"/>
      <c r="AY86" s="414"/>
      <c r="AZ86" s="414"/>
      <c r="BA86" s="414"/>
      <c r="BB86" s="414"/>
      <c r="BC86" s="414"/>
      <c r="BD86" s="414"/>
      <c r="BE86" s="414"/>
      <c r="BF86" s="414"/>
      <c r="BG86" s="414"/>
      <c r="BH86" s="414"/>
      <c r="BI86" s="414"/>
      <c r="BJ86" s="414"/>
      <c r="BK86" s="414"/>
      <c r="BL86" s="414"/>
      <c r="BM86" s="414"/>
      <c r="BN86" s="414"/>
      <c r="BO86" s="414"/>
      <c r="BP86" s="414"/>
      <c r="BQ86" s="414"/>
      <c r="BR86" s="414"/>
      <c r="BS86" s="414"/>
      <c r="BT86" s="414"/>
      <c r="BU86" s="414"/>
      <c r="BV86" s="414"/>
      <c r="BW86" s="414"/>
      <c r="BX86" s="414"/>
      <c r="BY86" s="414"/>
      <c r="BZ86" s="414"/>
      <c r="CA86" s="414"/>
      <c r="CB86" s="414"/>
      <c r="CC86" s="414"/>
      <c r="CD86" s="414"/>
      <c r="CE86" s="414"/>
      <c r="CF86" s="414"/>
      <c r="CG86" s="414"/>
      <c r="CH86" s="414"/>
      <c r="CI86" s="414"/>
      <c r="CJ86" s="414"/>
      <c r="CK86" s="414"/>
      <c r="CL86" s="414"/>
      <c r="CM86" s="414"/>
      <c r="CN86" s="414"/>
      <c r="CO86" s="414"/>
      <c r="CP86" s="414"/>
      <c r="CQ86" s="414"/>
      <c r="CR86" s="414"/>
      <c r="CS86" s="414"/>
      <c r="CT86" s="414"/>
      <c r="CU86" s="414"/>
      <c r="CV86" s="414"/>
      <c r="CW86" s="414"/>
      <c r="CX86" s="414"/>
      <c r="CY86" s="414"/>
      <c r="CZ86" s="414"/>
      <c r="DA86" s="414"/>
      <c r="DB86" s="414"/>
      <c r="DC86" s="414"/>
      <c r="DD86" s="414"/>
      <c r="DE86" s="414"/>
      <c r="DF86" s="414"/>
      <c r="DG86" s="414"/>
      <c r="DH86" s="414"/>
      <c r="DI86" s="414"/>
      <c r="DJ86" s="414"/>
      <c r="DK86" s="414"/>
      <c r="DL86" s="414"/>
      <c r="DM86" s="414"/>
      <c r="DN86" s="414"/>
      <c r="DO86" s="414"/>
      <c r="DP86" s="414"/>
      <c r="DQ86" s="414"/>
      <c r="DR86" s="414"/>
      <c r="DS86" s="414"/>
      <c r="DT86" s="414"/>
      <c r="DU86" s="414"/>
      <c r="DV86" s="414"/>
      <c r="DW86" s="414"/>
      <c r="DX86" s="414"/>
      <c r="DY86" s="414"/>
      <c r="DZ86" s="414"/>
      <c r="EA86" s="414"/>
      <c r="EB86" s="414"/>
      <c r="EC86" s="414"/>
      <c r="ED86" s="414"/>
      <c r="EE86" s="414"/>
      <c r="EF86" s="414"/>
      <c r="EG86" s="414"/>
      <c r="EH86" s="414"/>
      <c r="EI86" s="414"/>
      <c r="EJ86" s="414"/>
      <c r="EK86" s="414"/>
      <c r="EL86" s="414"/>
      <c r="EM86" s="414"/>
      <c r="EN86" s="414"/>
      <c r="EO86" s="414"/>
      <c r="EP86" s="414"/>
      <c r="EQ86" s="414"/>
      <c r="ER86" s="414"/>
      <c r="ES86" s="414"/>
      <c r="ET86" s="414"/>
      <c r="EU86" s="414"/>
      <c r="EV86" s="414"/>
      <c r="EW86" s="414"/>
      <c r="EX86" s="414"/>
      <c r="EY86" s="414"/>
      <c r="EZ86" s="414"/>
      <c r="FA86" s="414"/>
      <c r="FB86" s="414"/>
      <c r="FC86" s="414"/>
      <c r="FD86" s="414"/>
      <c r="FE86" s="414"/>
      <c r="FF86" s="414"/>
      <c r="FG86" s="414"/>
      <c r="FH86" s="414"/>
      <c r="FI86" s="414"/>
      <c r="FJ86" s="414"/>
      <c r="FK86" s="414"/>
      <c r="FL86" s="414"/>
      <c r="FM86" s="414"/>
      <c r="FN86" s="414"/>
      <c r="FO86" s="414"/>
      <c r="FP86" s="414"/>
      <c r="FQ86" s="414"/>
      <c r="FR86" s="414"/>
      <c r="FS86" s="414"/>
      <c r="FT86" s="414"/>
      <c r="FU86" s="414"/>
      <c r="FV86" s="414"/>
      <c r="FW86" s="414"/>
      <c r="FX86" s="414"/>
      <c r="FY86" s="414"/>
      <c r="FZ86" s="414"/>
      <c r="GA86" s="414"/>
      <c r="GB86" s="414"/>
      <c r="GC86" s="414"/>
      <c r="GD86" s="414"/>
      <c r="GE86" s="414"/>
      <c r="GF86" s="414"/>
      <c r="GG86" s="414"/>
      <c r="GH86" s="414"/>
      <c r="GI86" s="414"/>
      <c r="GJ86" s="414"/>
      <c r="GK86" s="414"/>
      <c r="GL86" s="414"/>
      <c r="GM86" s="414"/>
      <c r="GN86" s="414"/>
      <c r="GO86" s="414"/>
      <c r="GP86" s="414"/>
      <c r="GQ86" s="414"/>
      <c r="GR86" s="414"/>
      <c r="GS86" s="414"/>
      <c r="GT86" s="414"/>
      <c r="GU86" s="414"/>
      <c r="GV86" s="414"/>
      <c r="GW86" s="414"/>
      <c r="GX86" s="414"/>
      <c r="GY86" s="414"/>
      <c r="GZ86" s="414"/>
      <c r="HA86" s="414"/>
      <c r="HB86" s="414"/>
      <c r="HC86" s="414"/>
      <c r="HD86" s="414"/>
      <c r="HE86" s="414"/>
      <c r="HF86" s="414"/>
      <c r="HG86" s="414"/>
      <c r="HH86" s="414"/>
      <c r="HI86" s="414"/>
      <c r="HJ86" s="414"/>
      <c r="HK86" s="414"/>
      <c r="HL86" s="414"/>
      <c r="HM86" s="414"/>
      <c r="HN86" s="414"/>
      <c r="HO86" s="414"/>
    </row>
    <row r="87" spans="1:223" s="421" customFormat="1" ht="18" hidden="1" customHeight="1">
      <c r="A87" s="414"/>
      <c r="B87" s="415"/>
      <c r="C87" s="416"/>
      <c r="D87" s="417"/>
      <c r="E87" s="418"/>
      <c r="F87" s="417"/>
      <c r="G87" s="418"/>
      <c r="H87" s="417"/>
      <c r="I87" s="418"/>
      <c r="J87" s="417"/>
      <c r="K87" s="418"/>
      <c r="L87" s="417"/>
      <c r="M87" s="418"/>
      <c r="N87" s="417"/>
      <c r="O87" s="418"/>
      <c r="P87" s="446"/>
      <c r="Q87" s="422"/>
      <c r="R87" s="414"/>
      <c r="S87" s="414"/>
      <c r="T87" s="414"/>
      <c r="U87" s="414"/>
      <c r="V87" s="414"/>
      <c r="W87" s="414"/>
      <c r="X87" s="414"/>
      <c r="Y87" s="414"/>
      <c r="Z87" s="414"/>
      <c r="AA87" s="414"/>
      <c r="AB87" s="414"/>
      <c r="AC87" s="414"/>
      <c r="AD87" s="414"/>
      <c r="AE87" s="414"/>
      <c r="AF87" s="414"/>
      <c r="AG87" s="414"/>
      <c r="AH87" s="414"/>
      <c r="AI87" s="414"/>
      <c r="AJ87" s="414"/>
      <c r="AK87" s="414"/>
      <c r="AL87" s="414"/>
      <c r="AM87" s="414"/>
      <c r="AN87" s="414"/>
      <c r="AO87" s="414"/>
      <c r="AP87" s="414"/>
      <c r="AQ87" s="414"/>
      <c r="AR87" s="414"/>
      <c r="AS87" s="414"/>
      <c r="AT87" s="414"/>
      <c r="AU87" s="414"/>
      <c r="AV87" s="414"/>
      <c r="AW87" s="414"/>
      <c r="AX87" s="414"/>
      <c r="AY87" s="414"/>
      <c r="AZ87" s="414"/>
      <c r="BA87" s="414"/>
      <c r="BB87" s="414"/>
      <c r="BC87" s="414"/>
      <c r="BD87" s="414"/>
      <c r="BE87" s="414"/>
      <c r="BF87" s="414"/>
      <c r="BG87" s="414"/>
      <c r="BH87" s="414"/>
      <c r="BI87" s="414"/>
      <c r="BJ87" s="414"/>
      <c r="BK87" s="414"/>
      <c r="BL87" s="414"/>
      <c r="BM87" s="414"/>
      <c r="BN87" s="414"/>
      <c r="BO87" s="414"/>
      <c r="BP87" s="414"/>
      <c r="BQ87" s="414"/>
      <c r="BR87" s="414"/>
      <c r="BS87" s="414"/>
      <c r="BT87" s="414"/>
      <c r="BU87" s="414"/>
      <c r="BV87" s="414"/>
      <c r="BW87" s="414"/>
      <c r="BX87" s="414"/>
      <c r="BY87" s="414"/>
      <c r="BZ87" s="414"/>
      <c r="CA87" s="414"/>
      <c r="CB87" s="414"/>
      <c r="CC87" s="414"/>
      <c r="CD87" s="414"/>
      <c r="CE87" s="414"/>
      <c r="CF87" s="414"/>
      <c r="CG87" s="414"/>
      <c r="CH87" s="414"/>
      <c r="CI87" s="414"/>
      <c r="CJ87" s="414"/>
      <c r="CK87" s="414"/>
      <c r="CL87" s="414"/>
      <c r="CM87" s="414"/>
      <c r="CN87" s="414"/>
      <c r="CO87" s="414"/>
      <c r="CP87" s="414"/>
      <c r="CQ87" s="414"/>
      <c r="CR87" s="414"/>
      <c r="CS87" s="414"/>
      <c r="CT87" s="414"/>
      <c r="CU87" s="414"/>
      <c r="CV87" s="414"/>
      <c r="CW87" s="414"/>
      <c r="CX87" s="414"/>
      <c r="CY87" s="414"/>
      <c r="CZ87" s="414"/>
      <c r="DA87" s="414"/>
      <c r="DB87" s="414"/>
      <c r="DC87" s="414"/>
      <c r="DD87" s="414"/>
      <c r="DE87" s="414"/>
      <c r="DF87" s="414"/>
      <c r="DG87" s="414"/>
      <c r="DH87" s="414"/>
      <c r="DI87" s="414"/>
      <c r="DJ87" s="414"/>
      <c r="DK87" s="414"/>
      <c r="DL87" s="414"/>
      <c r="DM87" s="414"/>
      <c r="DN87" s="414"/>
      <c r="DO87" s="414"/>
      <c r="DP87" s="414"/>
      <c r="DQ87" s="414"/>
      <c r="DR87" s="414"/>
      <c r="DS87" s="414"/>
      <c r="DT87" s="414"/>
      <c r="DU87" s="414"/>
      <c r="DV87" s="414"/>
      <c r="DW87" s="414"/>
      <c r="DX87" s="414"/>
      <c r="DY87" s="414"/>
      <c r="DZ87" s="414"/>
      <c r="EA87" s="414"/>
      <c r="EB87" s="414"/>
      <c r="EC87" s="414"/>
      <c r="ED87" s="414"/>
      <c r="EE87" s="414"/>
      <c r="EF87" s="414"/>
      <c r="EG87" s="414"/>
      <c r="EH87" s="414"/>
      <c r="EI87" s="414"/>
      <c r="EJ87" s="414"/>
      <c r="EK87" s="414"/>
      <c r="EL87" s="414"/>
      <c r="EM87" s="414"/>
      <c r="EN87" s="414"/>
      <c r="EO87" s="414"/>
      <c r="EP87" s="414"/>
      <c r="EQ87" s="414"/>
      <c r="ER87" s="414"/>
      <c r="ES87" s="414"/>
      <c r="ET87" s="414"/>
      <c r="EU87" s="414"/>
      <c r="EV87" s="414"/>
      <c r="EW87" s="414"/>
      <c r="EX87" s="414"/>
      <c r="EY87" s="414"/>
      <c r="EZ87" s="414"/>
      <c r="FA87" s="414"/>
      <c r="FB87" s="414"/>
      <c r="FC87" s="414"/>
      <c r="FD87" s="414"/>
      <c r="FE87" s="414"/>
      <c r="FF87" s="414"/>
      <c r="FG87" s="414"/>
      <c r="FH87" s="414"/>
      <c r="FI87" s="414"/>
      <c r="FJ87" s="414"/>
      <c r="FK87" s="414"/>
      <c r="FL87" s="414"/>
      <c r="FM87" s="414"/>
      <c r="FN87" s="414"/>
      <c r="FO87" s="414"/>
      <c r="FP87" s="414"/>
      <c r="FQ87" s="414"/>
      <c r="FR87" s="414"/>
      <c r="FS87" s="414"/>
      <c r="FT87" s="414"/>
      <c r="FU87" s="414"/>
      <c r="FV87" s="414"/>
      <c r="FW87" s="414"/>
      <c r="FX87" s="414"/>
      <c r="FY87" s="414"/>
      <c r="FZ87" s="414"/>
      <c r="GA87" s="414"/>
      <c r="GB87" s="414"/>
      <c r="GC87" s="414"/>
      <c r="GD87" s="414"/>
      <c r="GE87" s="414"/>
      <c r="GF87" s="414"/>
      <c r="GG87" s="414"/>
      <c r="GH87" s="414"/>
      <c r="GI87" s="414"/>
      <c r="GJ87" s="414"/>
      <c r="GK87" s="414"/>
      <c r="GL87" s="414"/>
      <c r="GM87" s="414"/>
      <c r="GN87" s="414"/>
      <c r="GO87" s="414"/>
      <c r="GP87" s="414"/>
      <c r="GQ87" s="414"/>
      <c r="GR87" s="414"/>
      <c r="GS87" s="414"/>
      <c r="GT87" s="414"/>
      <c r="GU87" s="414"/>
      <c r="GV87" s="414"/>
      <c r="GW87" s="414"/>
      <c r="GX87" s="414"/>
      <c r="GY87" s="414"/>
      <c r="GZ87" s="414"/>
      <c r="HA87" s="414"/>
      <c r="HB87" s="414"/>
      <c r="HC87" s="414"/>
      <c r="HD87" s="414"/>
      <c r="HE87" s="414"/>
      <c r="HF87" s="414"/>
      <c r="HG87" s="414"/>
      <c r="HH87" s="414"/>
      <c r="HI87" s="414"/>
      <c r="HJ87" s="414"/>
      <c r="HK87" s="414"/>
      <c r="HL87" s="414"/>
      <c r="HM87" s="414"/>
      <c r="HN87" s="414"/>
      <c r="HO87" s="414"/>
    </row>
    <row r="88" spans="1:223" s="421" customFormat="1" ht="18" customHeight="1">
      <c r="A88" s="414"/>
      <c r="B88" s="415">
        <v>51</v>
      </c>
      <c r="C88" s="423" t="s">
        <v>102</v>
      </c>
      <c r="D88" s="424">
        <v>753</v>
      </c>
      <c r="E88" s="425">
        <v>398.94091633466138</v>
      </c>
      <c r="F88" s="426">
        <v>752</v>
      </c>
      <c r="G88" s="427">
        <v>381.85057180851067</v>
      </c>
      <c r="H88" s="424">
        <v>47</v>
      </c>
      <c r="I88" s="425">
        <v>800.22851063829785</v>
      </c>
      <c r="J88" s="426">
        <v>47</v>
      </c>
      <c r="K88" s="427">
        <v>800.22851063829785</v>
      </c>
      <c r="L88" s="424">
        <v>8937</v>
      </c>
      <c r="M88" s="425">
        <v>1209.6317041512807</v>
      </c>
      <c r="N88" s="426">
        <v>8920</v>
      </c>
      <c r="O88" s="427">
        <v>1166.5923508968608</v>
      </c>
      <c r="P88" s="446"/>
      <c r="Q88" s="422"/>
      <c r="R88" s="414"/>
      <c r="S88" s="414"/>
      <c r="T88" s="414"/>
      <c r="U88" s="414"/>
      <c r="V88" s="414"/>
      <c r="W88" s="414"/>
      <c r="X88" s="414"/>
      <c r="Y88" s="414"/>
      <c r="Z88" s="414"/>
      <c r="AA88" s="414"/>
      <c r="AB88" s="414"/>
      <c r="AC88" s="414"/>
      <c r="AD88" s="414"/>
      <c r="AE88" s="414"/>
      <c r="AF88" s="414"/>
      <c r="AG88" s="414"/>
      <c r="AH88" s="414"/>
      <c r="AI88" s="414"/>
      <c r="AJ88" s="414"/>
      <c r="AK88" s="414"/>
      <c r="AL88" s="414"/>
      <c r="AM88" s="414"/>
      <c r="AN88" s="414"/>
      <c r="AO88" s="414"/>
      <c r="AP88" s="414"/>
      <c r="AQ88" s="414"/>
      <c r="AR88" s="414"/>
      <c r="AS88" s="414"/>
      <c r="AT88" s="414"/>
      <c r="AU88" s="414"/>
      <c r="AV88" s="414"/>
      <c r="AW88" s="414"/>
      <c r="AX88" s="414"/>
      <c r="AY88" s="414"/>
      <c r="AZ88" s="414"/>
      <c r="BA88" s="414"/>
      <c r="BB88" s="414"/>
      <c r="BC88" s="414"/>
      <c r="BD88" s="414"/>
      <c r="BE88" s="414"/>
      <c r="BF88" s="414"/>
      <c r="BG88" s="414"/>
      <c r="BH88" s="414"/>
      <c r="BI88" s="414"/>
      <c r="BJ88" s="414"/>
      <c r="BK88" s="414"/>
      <c r="BL88" s="414"/>
      <c r="BM88" s="414"/>
      <c r="BN88" s="414"/>
      <c r="BO88" s="414"/>
      <c r="BP88" s="414"/>
      <c r="BQ88" s="414"/>
      <c r="BR88" s="414"/>
      <c r="BS88" s="414"/>
      <c r="BT88" s="414"/>
      <c r="BU88" s="414"/>
      <c r="BV88" s="414"/>
      <c r="BW88" s="414"/>
      <c r="BX88" s="414"/>
      <c r="BY88" s="414"/>
      <c r="BZ88" s="414"/>
      <c r="CA88" s="414"/>
      <c r="CB88" s="414"/>
      <c r="CC88" s="414"/>
      <c r="CD88" s="414"/>
      <c r="CE88" s="414"/>
      <c r="CF88" s="414"/>
      <c r="CG88" s="414"/>
      <c r="CH88" s="414"/>
      <c r="CI88" s="414"/>
      <c r="CJ88" s="414"/>
      <c r="CK88" s="414"/>
      <c r="CL88" s="414"/>
      <c r="CM88" s="414"/>
      <c r="CN88" s="414"/>
      <c r="CO88" s="414"/>
      <c r="CP88" s="414"/>
      <c r="CQ88" s="414"/>
      <c r="CR88" s="414"/>
      <c r="CS88" s="414"/>
      <c r="CT88" s="414"/>
      <c r="CU88" s="414"/>
      <c r="CV88" s="414"/>
      <c r="CW88" s="414"/>
      <c r="CX88" s="414"/>
      <c r="CY88" s="414"/>
      <c r="CZ88" s="414"/>
      <c r="DA88" s="414"/>
      <c r="DB88" s="414"/>
      <c r="DC88" s="414"/>
      <c r="DD88" s="414"/>
      <c r="DE88" s="414"/>
      <c r="DF88" s="414"/>
      <c r="DG88" s="414"/>
      <c r="DH88" s="414"/>
      <c r="DI88" s="414"/>
      <c r="DJ88" s="414"/>
      <c r="DK88" s="414"/>
      <c r="DL88" s="414"/>
      <c r="DM88" s="414"/>
      <c r="DN88" s="414"/>
      <c r="DO88" s="414"/>
      <c r="DP88" s="414"/>
      <c r="DQ88" s="414"/>
      <c r="DR88" s="414"/>
      <c r="DS88" s="414"/>
      <c r="DT88" s="414"/>
      <c r="DU88" s="414"/>
      <c r="DV88" s="414"/>
      <c r="DW88" s="414"/>
      <c r="DX88" s="414"/>
      <c r="DY88" s="414"/>
      <c r="DZ88" s="414"/>
      <c r="EA88" s="414"/>
      <c r="EB88" s="414"/>
      <c r="EC88" s="414"/>
      <c r="ED88" s="414"/>
      <c r="EE88" s="414"/>
      <c r="EF88" s="414"/>
      <c r="EG88" s="414"/>
      <c r="EH88" s="414"/>
      <c r="EI88" s="414"/>
      <c r="EJ88" s="414"/>
      <c r="EK88" s="414"/>
      <c r="EL88" s="414"/>
      <c r="EM88" s="414"/>
      <c r="EN88" s="414"/>
      <c r="EO88" s="414"/>
      <c r="EP88" s="414"/>
      <c r="EQ88" s="414"/>
      <c r="ER88" s="414"/>
      <c r="ES88" s="414"/>
      <c r="ET88" s="414"/>
      <c r="EU88" s="414"/>
      <c r="EV88" s="414"/>
      <c r="EW88" s="414"/>
      <c r="EX88" s="414"/>
      <c r="EY88" s="414"/>
      <c r="EZ88" s="414"/>
      <c r="FA88" s="414"/>
      <c r="FB88" s="414"/>
      <c r="FC88" s="414"/>
      <c r="FD88" s="414"/>
      <c r="FE88" s="414"/>
      <c r="FF88" s="414"/>
      <c r="FG88" s="414"/>
      <c r="FH88" s="414"/>
      <c r="FI88" s="414"/>
      <c r="FJ88" s="414"/>
      <c r="FK88" s="414"/>
      <c r="FL88" s="414"/>
      <c r="FM88" s="414"/>
      <c r="FN88" s="414"/>
      <c r="FO88" s="414"/>
      <c r="FP88" s="414"/>
      <c r="FQ88" s="414"/>
      <c r="FR88" s="414"/>
      <c r="FS88" s="414"/>
      <c r="FT88" s="414"/>
      <c r="FU88" s="414"/>
      <c r="FV88" s="414"/>
      <c r="FW88" s="414"/>
      <c r="FX88" s="414"/>
      <c r="FY88" s="414"/>
      <c r="FZ88" s="414"/>
      <c r="GA88" s="414"/>
      <c r="GB88" s="414"/>
      <c r="GC88" s="414"/>
      <c r="GD88" s="414"/>
      <c r="GE88" s="414"/>
      <c r="GF88" s="414"/>
      <c r="GG88" s="414"/>
      <c r="GH88" s="414"/>
      <c r="GI88" s="414"/>
      <c r="GJ88" s="414"/>
      <c r="GK88" s="414"/>
      <c r="GL88" s="414"/>
      <c r="GM88" s="414"/>
      <c r="GN88" s="414"/>
      <c r="GO88" s="414"/>
      <c r="GP88" s="414"/>
      <c r="GQ88" s="414"/>
      <c r="GR88" s="414"/>
      <c r="GS88" s="414"/>
      <c r="GT88" s="414"/>
      <c r="GU88" s="414"/>
      <c r="GV88" s="414"/>
      <c r="GW88" s="414"/>
      <c r="GX88" s="414"/>
      <c r="GY88" s="414"/>
      <c r="GZ88" s="414"/>
      <c r="HA88" s="414"/>
      <c r="HB88" s="414"/>
      <c r="HC88" s="414"/>
      <c r="HD88" s="414"/>
      <c r="HE88" s="414"/>
      <c r="HF88" s="414"/>
      <c r="HG88" s="414"/>
      <c r="HH88" s="414"/>
      <c r="HI88" s="414"/>
      <c r="HJ88" s="414"/>
      <c r="HK88" s="414"/>
      <c r="HL88" s="414"/>
      <c r="HM88" s="414"/>
      <c r="HN88" s="414"/>
      <c r="HO88" s="414"/>
    </row>
    <row r="89" spans="1:223" s="421" customFormat="1" ht="18" customHeight="1">
      <c r="A89" s="414"/>
      <c r="B89" s="415">
        <v>52</v>
      </c>
      <c r="C89" s="423" t="s">
        <v>103</v>
      </c>
      <c r="D89" s="428">
        <v>800</v>
      </c>
      <c r="E89" s="429">
        <v>367.42821250000009</v>
      </c>
      <c r="F89" s="426">
        <v>800</v>
      </c>
      <c r="G89" s="427">
        <v>353.61711250000008</v>
      </c>
      <c r="H89" s="428">
        <v>26</v>
      </c>
      <c r="I89" s="429">
        <v>744.22423076923064</v>
      </c>
      <c r="J89" s="426">
        <v>26</v>
      </c>
      <c r="K89" s="427">
        <v>726.23192307692307</v>
      </c>
      <c r="L89" s="428">
        <v>8514</v>
      </c>
      <c r="M89" s="429">
        <v>1158.2926885130371</v>
      </c>
      <c r="N89" s="426">
        <v>8498</v>
      </c>
      <c r="O89" s="427">
        <v>1109.2038150152973</v>
      </c>
      <c r="P89" s="446"/>
      <c r="Q89" s="422"/>
      <c r="R89" s="414"/>
      <c r="S89" s="414"/>
      <c r="T89" s="414"/>
      <c r="U89" s="414"/>
      <c r="V89" s="414"/>
      <c r="W89" s="414"/>
      <c r="X89" s="414"/>
      <c r="Y89" s="414"/>
      <c r="Z89" s="414"/>
      <c r="AA89" s="414"/>
      <c r="AB89" s="414"/>
      <c r="AC89" s="414"/>
      <c r="AD89" s="414"/>
      <c r="AE89" s="414"/>
      <c r="AF89" s="414"/>
      <c r="AG89" s="414"/>
      <c r="AH89" s="414"/>
      <c r="AI89" s="414"/>
      <c r="AJ89" s="414"/>
      <c r="AK89" s="414"/>
      <c r="AL89" s="414"/>
      <c r="AM89" s="414"/>
      <c r="AN89" s="414"/>
      <c r="AO89" s="414"/>
      <c r="AP89" s="414"/>
      <c r="AQ89" s="414"/>
      <c r="AR89" s="414"/>
      <c r="AS89" s="414"/>
      <c r="AT89" s="414"/>
      <c r="AU89" s="414"/>
      <c r="AV89" s="414"/>
      <c r="AW89" s="414"/>
      <c r="AX89" s="414"/>
      <c r="AY89" s="414"/>
      <c r="AZ89" s="414"/>
      <c r="BA89" s="414"/>
      <c r="BB89" s="414"/>
      <c r="BC89" s="414"/>
      <c r="BD89" s="414"/>
      <c r="BE89" s="414"/>
      <c r="BF89" s="414"/>
      <c r="BG89" s="414"/>
      <c r="BH89" s="414"/>
      <c r="BI89" s="414"/>
      <c r="BJ89" s="414"/>
      <c r="BK89" s="414"/>
      <c r="BL89" s="414"/>
      <c r="BM89" s="414"/>
      <c r="BN89" s="414"/>
      <c r="BO89" s="414"/>
      <c r="BP89" s="414"/>
      <c r="BQ89" s="414"/>
      <c r="BR89" s="414"/>
      <c r="BS89" s="414"/>
      <c r="BT89" s="414"/>
      <c r="BU89" s="414"/>
      <c r="BV89" s="414"/>
      <c r="BW89" s="414"/>
      <c r="BX89" s="414"/>
      <c r="BY89" s="414"/>
      <c r="BZ89" s="414"/>
      <c r="CA89" s="414"/>
      <c r="CB89" s="414"/>
      <c r="CC89" s="414"/>
      <c r="CD89" s="414"/>
      <c r="CE89" s="414"/>
      <c r="CF89" s="414"/>
      <c r="CG89" s="414"/>
      <c r="CH89" s="414"/>
      <c r="CI89" s="414"/>
      <c r="CJ89" s="414"/>
      <c r="CK89" s="414"/>
      <c r="CL89" s="414"/>
      <c r="CM89" s="414"/>
      <c r="CN89" s="414"/>
      <c r="CO89" s="414"/>
      <c r="CP89" s="414"/>
      <c r="CQ89" s="414"/>
      <c r="CR89" s="414"/>
      <c r="CS89" s="414"/>
      <c r="CT89" s="414"/>
      <c r="CU89" s="414"/>
      <c r="CV89" s="414"/>
      <c r="CW89" s="414"/>
      <c r="CX89" s="414"/>
      <c r="CY89" s="414"/>
      <c r="CZ89" s="414"/>
      <c r="DA89" s="414"/>
      <c r="DB89" s="414"/>
      <c r="DC89" s="414"/>
      <c r="DD89" s="414"/>
      <c r="DE89" s="414"/>
      <c r="DF89" s="414"/>
      <c r="DG89" s="414"/>
      <c r="DH89" s="414"/>
      <c r="DI89" s="414"/>
      <c r="DJ89" s="414"/>
      <c r="DK89" s="414"/>
      <c r="DL89" s="414"/>
      <c r="DM89" s="414"/>
      <c r="DN89" s="414"/>
      <c r="DO89" s="414"/>
      <c r="DP89" s="414"/>
      <c r="DQ89" s="414"/>
      <c r="DR89" s="414"/>
      <c r="DS89" s="414"/>
      <c r="DT89" s="414"/>
      <c r="DU89" s="414"/>
      <c r="DV89" s="414"/>
      <c r="DW89" s="414"/>
      <c r="DX89" s="414"/>
      <c r="DY89" s="414"/>
      <c r="DZ89" s="414"/>
      <c r="EA89" s="414"/>
      <c r="EB89" s="414"/>
      <c r="EC89" s="414"/>
      <c r="ED89" s="414"/>
      <c r="EE89" s="414"/>
      <c r="EF89" s="414"/>
      <c r="EG89" s="414"/>
      <c r="EH89" s="414"/>
      <c r="EI89" s="414"/>
      <c r="EJ89" s="414"/>
      <c r="EK89" s="414"/>
      <c r="EL89" s="414"/>
      <c r="EM89" s="414"/>
      <c r="EN89" s="414"/>
      <c r="EO89" s="414"/>
      <c r="EP89" s="414"/>
      <c r="EQ89" s="414"/>
      <c r="ER89" s="414"/>
      <c r="ES89" s="414"/>
      <c r="ET89" s="414"/>
      <c r="EU89" s="414"/>
      <c r="EV89" s="414"/>
      <c r="EW89" s="414"/>
      <c r="EX89" s="414"/>
      <c r="EY89" s="414"/>
      <c r="EZ89" s="414"/>
      <c r="FA89" s="414"/>
      <c r="FB89" s="414"/>
      <c r="FC89" s="414"/>
      <c r="FD89" s="414"/>
      <c r="FE89" s="414"/>
      <c r="FF89" s="414"/>
      <c r="FG89" s="414"/>
      <c r="FH89" s="414"/>
      <c r="FI89" s="414"/>
      <c r="FJ89" s="414"/>
      <c r="FK89" s="414"/>
      <c r="FL89" s="414"/>
      <c r="FM89" s="414"/>
      <c r="FN89" s="414"/>
      <c r="FO89" s="414"/>
      <c r="FP89" s="414"/>
      <c r="FQ89" s="414"/>
      <c r="FR89" s="414"/>
      <c r="FS89" s="414"/>
      <c r="FT89" s="414"/>
      <c r="FU89" s="414"/>
      <c r="FV89" s="414"/>
      <c r="FW89" s="414"/>
      <c r="FX89" s="414"/>
      <c r="FY89" s="414"/>
      <c r="FZ89" s="414"/>
      <c r="GA89" s="414"/>
      <c r="GB89" s="414"/>
      <c r="GC89" s="414"/>
      <c r="GD89" s="414"/>
      <c r="GE89" s="414"/>
      <c r="GF89" s="414"/>
      <c r="GG89" s="414"/>
      <c r="GH89" s="414"/>
      <c r="GI89" s="414"/>
      <c r="GJ89" s="414"/>
      <c r="GK89" s="414"/>
      <c r="GL89" s="414"/>
      <c r="GM89" s="414"/>
      <c r="GN89" s="414"/>
      <c r="GO89" s="414"/>
      <c r="GP89" s="414"/>
      <c r="GQ89" s="414"/>
      <c r="GR89" s="414"/>
      <c r="GS89" s="414"/>
      <c r="GT89" s="414"/>
      <c r="GU89" s="414"/>
      <c r="GV89" s="414"/>
      <c r="GW89" s="414"/>
      <c r="GX89" s="414"/>
      <c r="GY89" s="414"/>
      <c r="GZ89" s="414"/>
      <c r="HA89" s="414"/>
      <c r="HB89" s="414"/>
      <c r="HC89" s="414"/>
      <c r="HD89" s="414"/>
      <c r="HE89" s="414"/>
      <c r="HF89" s="414"/>
      <c r="HG89" s="414"/>
      <c r="HH89" s="414"/>
      <c r="HI89" s="414"/>
      <c r="HJ89" s="414"/>
      <c r="HK89" s="414"/>
      <c r="HL89" s="414"/>
      <c r="HM89" s="414"/>
      <c r="HN89" s="414"/>
      <c r="HO89" s="414"/>
    </row>
    <row r="90" spans="1:223" s="421" customFormat="1" ht="18" hidden="1" customHeight="1">
      <c r="A90" s="414"/>
      <c r="B90" s="415"/>
      <c r="C90" s="423"/>
      <c r="D90" s="430"/>
      <c r="E90" s="431"/>
      <c r="F90" s="430"/>
      <c r="G90" s="431"/>
      <c r="H90" s="430"/>
      <c r="I90" s="431"/>
      <c r="J90" s="430"/>
      <c r="K90" s="431"/>
      <c r="L90" s="430"/>
      <c r="M90" s="431"/>
      <c r="N90" s="430"/>
      <c r="O90" s="431"/>
      <c r="P90" s="446"/>
      <c r="Q90" s="422"/>
      <c r="R90" s="414"/>
      <c r="S90" s="414"/>
      <c r="T90" s="414"/>
      <c r="U90" s="414"/>
      <c r="V90" s="414"/>
      <c r="W90" s="414"/>
      <c r="X90" s="414"/>
      <c r="Y90" s="414"/>
      <c r="Z90" s="414"/>
      <c r="AA90" s="414"/>
      <c r="AB90" s="414"/>
      <c r="AC90" s="414"/>
      <c r="AD90" s="414"/>
      <c r="AE90" s="414"/>
      <c r="AF90" s="414"/>
      <c r="AG90" s="414"/>
      <c r="AH90" s="414"/>
      <c r="AI90" s="414"/>
      <c r="AJ90" s="414"/>
      <c r="AK90" s="414"/>
      <c r="AL90" s="414"/>
      <c r="AM90" s="414"/>
      <c r="AN90" s="414"/>
      <c r="AO90" s="414"/>
      <c r="AP90" s="414"/>
      <c r="AQ90" s="414"/>
      <c r="AR90" s="414"/>
      <c r="AS90" s="414"/>
      <c r="AT90" s="414"/>
      <c r="AU90" s="414"/>
      <c r="AV90" s="414"/>
      <c r="AW90" s="414"/>
      <c r="AX90" s="414"/>
      <c r="AY90" s="414"/>
      <c r="AZ90" s="414"/>
      <c r="BA90" s="414"/>
      <c r="BB90" s="414"/>
      <c r="BC90" s="414"/>
      <c r="BD90" s="414"/>
      <c r="BE90" s="414"/>
      <c r="BF90" s="414"/>
      <c r="BG90" s="414"/>
      <c r="BH90" s="414"/>
      <c r="BI90" s="414"/>
      <c r="BJ90" s="414"/>
      <c r="BK90" s="414"/>
      <c r="BL90" s="414"/>
      <c r="BM90" s="414"/>
      <c r="BN90" s="414"/>
      <c r="BO90" s="414"/>
      <c r="BP90" s="414"/>
      <c r="BQ90" s="414"/>
      <c r="BR90" s="414"/>
      <c r="BS90" s="414"/>
      <c r="BT90" s="414"/>
      <c r="BU90" s="414"/>
      <c r="BV90" s="414"/>
      <c r="BW90" s="414"/>
      <c r="BX90" s="414"/>
      <c r="BY90" s="414"/>
      <c r="BZ90" s="414"/>
      <c r="CA90" s="414"/>
      <c r="CB90" s="414"/>
      <c r="CC90" s="414"/>
      <c r="CD90" s="414"/>
      <c r="CE90" s="414"/>
      <c r="CF90" s="414"/>
      <c r="CG90" s="414"/>
      <c r="CH90" s="414"/>
      <c r="CI90" s="414"/>
      <c r="CJ90" s="414"/>
      <c r="CK90" s="414"/>
      <c r="CL90" s="414"/>
      <c r="CM90" s="414"/>
      <c r="CN90" s="414"/>
      <c r="CO90" s="414"/>
      <c r="CP90" s="414"/>
      <c r="CQ90" s="414"/>
      <c r="CR90" s="414"/>
      <c r="CS90" s="414"/>
      <c r="CT90" s="414"/>
      <c r="CU90" s="414"/>
      <c r="CV90" s="414"/>
      <c r="CW90" s="414"/>
      <c r="CX90" s="414"/>
      <c r="CY90" s="414"/>
      <c r="CZ90" s="414"/>
      <c r="DA90" s="414"/>
      <c r="DB90" s="414"/>
      <c r="DC90" s="414"/>
      <c r="DD90" s="414"/>
      <c r="DE90" s="414"/>
      <c r="DF90" s="414"/>
      <c r="DG90" s="414"/>
      <c r="DH90" s="414"/>
      <c r="DI90" s="414"/>
      <c r="DJ90" s="414"/>
      <c r="DK90" s="414"/>
      <c r="DL90" s="414"/>
      <c r="DM90" s="414"/>
      <c r="DN90" s="414"/>
      <c r="DO90" s="414"/>
      <c r="DP90" s="414"/>
      <c r="DQ90" s="414"/>
      <c r="DR90" s="414"/>
      <c r="DS90" s="414"/>
      <c r="DT90" s="414"/>
      <c r="DU90" s="414"/>
      <c r="DV90" s="414"/>
      <c r="DW90" s="414"/>
      <c r="DX90" s="414"/>
      <c r="DY90" s="414"/>
      <c r="DZ90" s="414"/>
      <c r="EA90" s="414"/>
      <c r="EB90" s="414"/>
      <c r="EC90" s="414"/>
      <c r="ED90" s="414"/>
      <c r="EE90" s="414"/>
      <c r="EF90" s="414"/>
      <c r="EG90" s="414"/>
      <c r="EH90" s="414"/>
      <c r="EI90" s="414"/>
      <c r="EJ90" s="414"/>
      <c r="EK90" s="414"/>
      <c r="EL90" s="414"/>
      <c r="EM90" s="414"/>
      <c r="EN90" s="414"/>
      <c r="EO90" s="414"/>
      <c r="EP90" s="414"/>
      <c r="EQ90" s="414"/>
      <c r="ER90" s="414"/>
      <c r="ES90" s="414"/>
      <c r="ET90" s="414"/>
      <c r="EU90" s="414"/>
      <c r="EV90" s="414"/>
      <c r="EW90" s="414"/>
      <c r="EX90" s="414"/>
      <c r="EY90" s="414"/>
      <c r="EZ90" s="414"/>
      <c r="FA90" s="414"/>
      <c r="FB90" s="414"/>
      <c r="FC90" s="414"/>
      <c r="FD90" s="414"/>
      <c r="FE90" s="414"/>
      <c r="FF90" s="414"/>
      <c r="FG90" s="414"/>
      <c r="FH90" s="414"/>
      <c r="FI90" s="414"/>
      <c r="FJ90" s="414"/>
      <c r="FK90" s="414"/>
      <c r="FL90" s="414"/>
      <c r="FM90" s="414"/>
      <c r="FN90" s="414"/>
      <c r="FO90" s="414"/>
      <c r="FP90" s="414"/>
      <c r="FQ90" s="414"/>
      <c r="FR90" s="414"/>
      <c r="FS90" s="414"/>
      <c r="FT90" s="414"/>
      <c r="FU90" s="414"/>
      <c r="FV90" s="414"/>
      <c r="FW90" s="414"/>
      <c r="FX90" s="414"/>
      <c r="FY90" s="414"/>
      <c r="FZ90" s="414"/>
      <c r="GA90" s="414"/>
      <c r="GB90" s="414"/>
      <c r="GC90" s="414"/>
      <c r="GD90" s="414"/>
      <c r="GE90" s="414"/>
      <c r="GF90" s="414"/>
      <c r="GG90" s="414"/>
      <c r="GH90" s="414"/>
      <c r="GI90" s="414"/>
      <c r="GJ90" s="414"/>
      <c r="GK90" s="414"/>
      <c r="GL90" s="414"/>
      <c r="GM90" s="414"/>
      <c r="GN90" s="414"/>
      <c r="GO90" s="414"/>
      <c r="GP90" s="414"/>
      <c r="GQ90" s="414"/>
      <c r="GR90" s="414"/>
      <c r="GS90" s="414"/>
      <c r="GT90" s="414"/>
      <c r="GU90" s="414"/>
      <c r="GV90" s="414"/>
      <c r="GW90" s="414"/>
      <c r="GX90" s="414"/>
      <c r="GY90" s="414"/>
      <c r="GZ90" s="414"/>
      <c r="HA90" s="414"/>
      <c r="HB90" s="414"/>
      <c r="HC90" s="414"/>
      <c r="HD90" s="414"/>
      <c r="HE90" s="414"/>
      <c r="HF90" s="414"/>
      <c r="HG90" s="414"/>
      <c r="HH90" s="414"/>
      <c r="HI90" s="414"/>
      <c r="HJ90" s="414"/>
      <c r="HK90" s="414"/>
      <c r="HL90" s="414"/>
      <c r="HM90" s="414"/>
      <c r="HN90" s="414"/>
      <c r="HO90" s="414"/>
    </row>
    <row r="91" spans="1:223" s="421" customFormat="1" ht="18" customHeight="1">
      <c r="A91" s="432"/>
      <c r="B91" s="433"/>
      <c r="C91" s="434" t="s">
        <v>45</v>
      </c>
      <c r="D91" s="435">
        <v>341443</v>
      </c>
      <c r="E91" s="436">
        <v>478.534287655627</v>
      </c>
      <c r="F91" s="437">
        <v>341255</v>
      </c>
      <c r="G91" s="438">
        <v>457.65010505340746</v>
      </c>
      <c r="H91" s="435">
        <v>45037</v>
      </c>
      <c r="I91" s="436">
        <v>701.67093967182427</v>
      </c>
      <c r="J91" s="437">
        <v>45033</v>
      </c>
      <c r="K91" s="438">
        <v>689.66226722625515</v>
      </c>
      <c r="L91" s="435">
        <v>10040732</v>
      </c>
      <c r="M91" s="436">
        <v>1194.8529130087331</v>
      </c>
      <c r="N91" s="437">
        <v>10019750</v>
      </c>
      <c r="O91" s="438">
        <v>1167.1802664797026</v>
      </c>
      <c r="P91" s="446"/>
      <c r="Q91" s="422"/>
      <c r="R91" s="414"/>
      <c r="S91" s="414"/>
      <c r="T91" s="414"/>
      <c r="U91" s="414"/>
      <c r="V91" s="414"/>
      <c r="W91" s="414"/>
      <c r="X91" s="414"/>
      <c r="Y91" s="414"/>
      <c r="Z91" s="414"/>
      <c r="AA91" s="414"/>
      <c r="AB91" s="414"/>
      <c r="AC91" s="414"/>
      <c r="AD91" s="414"/>
      <c r="AE91" s="414"/>
      <c r="AF91" s="414"/>
      <c r="AG91" s="414"/>
      <c r="AH91" s="414"/>
      <c r="AI91" s="414"/>
      <c r="AJ91" s="414"/>
      <c r="AK91" s="414"/>
      <c r="AL91" s="414"/>
      <c r="AM91" s="414"/>
      <c r="AN91" s="414"/>
      <c r="AO91" s="414"/>
      <c r="AP91" s="414"/>
      <c r="AQ91" s="414"/>
      <c r="AR91" s="414"/>
      <c r="AS91" s="414"/>
      <c r="AT91" s="414"/>
      <c r="AU91" s="414"/>
      <c r="AV91" s="414"/>
      <c r="AW91" s="414"/>
      <c r="AX91" s="414"/>
      <c r="AY91" s="414"/>
      <c r="AZ91" s="414"/>
      <c r="BA91" s="414"/>
      <c r="BB91" s="414"/>
      <c r="BC91" s="414"/>
      <c r="BD91" s="414"/>
      <c r="BE91" s="414"/>
      <c r="BF91" s="414"/>
      <c r="BG91" s="414"/>
      <c r="BH91" s="414"/>
      <c r="BI91" s="414"/>
      <c r="BJ91" s="414"/>
      <c r="BK91" s="414"/>
      <c r="BL91" s="414"/>
      <c r="BM91" s="414"/>
      <c r="BN91" s="414"/>
      <c r="BO91" s="414"/>
      <c r="BP91" s="414"/>
      <c r="BQ91" s="414"/>
      <c r="BR91" s="414"/>
      <c r="BS91" s="414"/>
      <c r="BT91" s="414"/>
      <c r="BU91" s="414"/>
      <c r="BV91" s="414"/>
      <c r="BW91" s="414"/>
      <c r="BX91" s="414"/>
      <c r="BY91" s="414"/>
      <c r="BZ91" s="414"/>
      <c r="CA91" s="414"/>
      <c r="CB91" s="414"/>
      <c r="CC91" s="414"/>
      <c r="CD91" s="414"/>
      <c r="CE91" s="414"/>
      <c r="CF91" s="414"/>
      <c r="CG91" s="414"/>
      <c r="CH91" s="414"/>
      <c r="CI91" s="414"/>
      <c r="CJ91" s="414"/>
      <c r="CK91" s="414"/>
      <c r="CL91" s="414"/>
      <c r="CM91" s="414"/>
      <c r="CN91" s="414"/>
      <c r="CO91" s="414"/>
      <c r="CP91" s="414"/>
      <c r="CQ91" s="414"/>
      <c r="CR91" s="414"/>
      <c r="CS91" s="414"/>
      <c r="CT91" s="414"/>
      <c r="CU91" s="414"/>
      <c r="CV91" s="414"/>
      <c r="CW91" s="414"/>
      <c r="CX91" s="414"/>
      <c r="CY91" s="414"/>
      <c r="CZ91" s="414"/>
      <c r="DA91" s="414"/>
      <c r="DB91" s="414"/>
      <c r="DC91" s="414"/>
      <c r="DD91" s="414"/>
      <c r="DE91" s="414"/>
      <c r="DF91" s="414"/>
      <c r="DG91" s="414"/>
      <c r="DH91" s="414"/>
      <c r="DI91" s="414"/>
      <c r="DJ91" s="414"/>
      <c r="DK91" s="414"/>
      <c r="DL91" s="414"/>
      <c r="DM91" s="414"/>
      <c r="DN91" s="414"/>
      <c r="DO91" s="414"/>
      <c r="DP91" s="414"/>
      <c r="DQ91" s="414"/>
      <c r="DR91" s="414"/>
      <c r="DS91" s="414"/>
      <c r="DT91" s="414"/>
      <c r="DU91" s="414"/>
      <c r="DV91" s="414"/>
      <c r="DW91" s="414"/>
      <c r="DX91" s="414"/>
      <c r="DY91" s="414"/>
      <c r="DZ91" s="414"/>
      <c r="EA91" s="414"/>
      <c r="EB91" s="414"/>
      <c r="EC91" s="414"/>
      <c r="ED91" s="414"/>
      <c r="EE91" s="414"/>
      <c r="EF91" s="414"/>
      <c r="EG91" s="414"/>
      <c r="EH91" s="414"/>
      <c r="EI91" s="414"/>
      <c r="EJ91" s="414"/>
      <c r="EK91" s="414"/>
      <c r="EL91" s="414"/>
      <c r="EM91" s="414"/>
      <c r="EN91" s="414"/>
      <c r="EO91" s="414"/>
      <c r="EP91" s="414"/>
      <c r="EQ91" s="414"/>
      <c r="ER91" s="414"/>
      <c r="ES91" s="414"/>
      <c r="ET91" s="414"/>
      <c r="EU91" s="414"/>
      <c r="EV91" s="414"/>
      <c r="EW91" s="414"/>
      <c r="EX91" s="414"/>
      <c r="EY91" s="414"/>
      <c r="EZ91" s="414"/>
      <c r="FA91" s="414"/>
      <c r="FB91" s="414"/>
      <c r="FC91" s="414"/>
      <c r="FD91" s="414"/>
      <c r="FE91" s="414"/>
      <c r="FF91" s="414"/>
      <c r="FG91" s="414"/>
      <c r="FH91" s="414"/>
      <c r="FI91" s="414"/>
      <c r="FJ91" s="414"/>
      <c r="FK91" s="414"/>
      <c r="FL91" s="414"/>
      <c r="FM91" s="414"/>
      <c r="FN91" s="414"/>
      <c r="FO91" s="414"/>
      <c r="FP91" s="414"/>
      <c r="FQ91" s="414"/>
      <c r="FR91" s="414"/>
      <c r="FS91" s="414"/>
      <c r="FT91" s="414"/>
      <c r="FU91" s="414"/>
      <c r="FV91" s="414"/>
      <c r="FW91" s="414"/>
      <c r="FX91" s="414"/>
      <c r="FY91" s="414"/>
      <c r="FZ91" s="414"/>
      <c r="GA91" s="414"/>
      <c r="GB91" s="414"/>
      <c r="GC91" s="414"/>
      <c r="GD91" s="414"/>
      <c r="GE91" s="414"/>
      <c r="GF91" s="414"/>
      <c r="GG91" s="414"/>
      <c r="GH91" s="414"/>
      <c r="GI91" s="414"/>
      <c r="GJ91" s="414"/>
      <c r="GK91" s="414"/>
      <c r="GL91" s="414"/>
      <c r="GM91" s="414"/>
      <c r="GN91" s="414"/>
      <c r="GO91" s="414"/>
      <c r="GP91" s="414"/>
      <c r="GQ91" s="414"/>
      <c r="GR91" s="414"/>
      <c r="GS91" s="414"/>
      <c r="GT91" s="414"/>
      <c r="GU91" s="414"/>
      <c r="GV91" s="414"/>
      <c r="GW91" s="414"/>
      <c r="GX91" s="414"/>
      <c r="GY91" s="414"/>
      <c r="GZ91" s="414"/>
      <c r="HA91" s="414"/>
      <c r="HB91" s="414"/>
      <c r="HC91" s="414"/>
      <c r="HD91" s="414"/>
      <c r="HE91" s="414"/>
      <c r="HF91" s="414"/>
      <c r="HG91" s="414"/>
      <c r="HH91" s="414"/>
      <c r="HI91" s="414"/>
      <c r="HJ91" s="414"/>
      <c r="HK91" s="414"/>
      <c r="HL91" s="414"/>
      <c r="HM91" s="414"/>
      <c r="HN91" s="414"/>
      <c r="HO91" s="414"/>
    </row>
    <row r="92" spans="1:223" ht="18" customHeight="1">
      <c r="A92" s="400"/>
      <c r="B92" s="401"/>
      <c r="C92" s="400"/>
      <c r="D92" s="400"/>
      <c r="E92" s="400"/>
      <c r="F92" s="400"/>
      <c r="G92" s="400"/>
      <c r="H92" s="400"/>
      <c r="I92" s="400"/>
      <c r="J92" s="400"/>
      <c r="K92" s="400"/>
      <c r="L92" s="400"/>
      <c r="M92" s="400"/>
      <c r="N92" s="400"/>
      <c r="O92" s="400"/>
    </row>
    <row r="93" spans="1:223" ht="18" customHeight="1">
      <c r="A93" s="400"/>
      <c r="B93" s="439"/>
      <c r="C93" s="400"/>
      <c r="D93" s="440"/>
      <c r="E93" s="441"/>
      <c r="F93" s="440"/>
      <c r="G93" s="441"/>
      <c r="H93" s="440"/>
      <c r="I93" s="441"/>
      <c r="J93" s="440"/>
      <c r="K93" s="441"/>
      <c r="L93" s="440"/>
      <c r="M93" s="441"/>
      <c r="N93" s="440"/>
      <c r="O93" s="441"/>
    </row>
    <row r="94" spans="1:223" ht="18" customHeight="1">
      <c r="B94" s="442"/>
      <c r="D94" s="443"/>
      <c r="E94" s="444"/>
      <c r="F94" s="443"/>
      <c r="G94" s="444"/>
      <c r="H94" s="443"/>
      <c r="I94" s="444"/>
      <c r="J94" s="443"/>
      <c r="K94" s="444"/>
      <c r="L94" s="443"/>
      <c r="M94" s="444"/>
      <c r="N94" s="443"/>
      <c r="O94" s="444"/>
    </row>
    <row r="95" spans="1:223" ht="18" customHeight="1">
      <c r="B95" s="442"/>
      <c r="C95" s="445"/>
      <c r="D95" s="443"/>
      <c r="E95" s="444"/>
      <c r="F95" s="443"/>
      <c r="G95" s="444"/>
      <c r="H95" s="443"/>
      <c r="I95" s="444"/>
      <c r="J95" s="443"/>
      <c r="K95" s="444"/>
      <c r="L95" s="443"/>
      <c r="M95" s="444"/>
      <c r="N95" s="443"/>
      <c r="O95" s="444"/>
    </row>
    <row r="96" spans="1:223" ht="18" customHeight="1">
      <c r="B96" s="442"/>
      <c r="E96" s="444"/>
      <c r="G96" s="444"/>
      <c r="I96" s="444"/>
      <c r="K96" s="444"/>
      <c r="M96" s="444"/>
      <c r="O96" s="444"/>
    </row>
    <row r="97" spans="2:15" ht="18" customHeight="1">
      <c r="B97" s="442"/>
      <c r="E97" s="444"/>
      <c r="G97" s="444"/>
      <c r="I97" s="444"/>
      <c r="K97" s="444"/>
      <c r="M97" s="444"/>
      <c r="O97" s="444"/>
    </row>
    <row r="98" spans="2:15" ht="18" customHeight="1">
      <c r="B98" s="442"/>
      <c r="E98" s="444"/>
      <c r="G98" s="444"/>
      <c r="I98" s="444"/>
      <c r="K98" s="444"/>
      <c r="M98" s="444"/>
      <c r="O98" s="444"/>
    </row>
    <row r="99" spans="2:15" ht="18" customHeight="1">
      <c r="B99" s="442"/>
      <c r="E99" s="444"/>
      <c r="G99" s="444"/>
      <c r="I99" s="444"/>
      <c r="K99" s="444"/>
      <c r="M99" s="444"/>
      <c r="O99" s="444"/>
    </row>
    <row r="100" spans="2:15" ht="18" customHeight="1">
      <c r="B100" s="442"/>
      <c r="E100" s="444"/>
      <c r="G100" s="444"/>
      <c r="I100" s="444"/>
      <c r="K100" s="444"/>
      <c r="M100" s="444"/>
      <c r="O100" s="444"/>
    </row>
    <row r="101" spans="2:15" ht="18" customHeight="1">
      <c r="B101" s="442"/>
      <c r="E101" s="444"/>
      <c r="G101" s="444"/>
      <c r="I101" s="444"/>
      <c r="K101" s="444"/>
      <c r="M101" s="444"/>
      <c r="O101" s="444"/>
    </row>
    <row r="102" spans="2:15" ht="18" customHeight="1">
      <c r="B102" s="442"/>
    </row>
    <row r="103" spans="2:15" ht="18" customHeight="1">
      <c r="B103" s="442"/>
    </row>
    <row r="104" spans="2:15" ht="18" customHeight="1">
      <c r="B104" s="442"/>
    </row>
    <row r="105" spans="2:15" ht="18" customHeight="1">
      <c r="B105" s="442"/>
    </row>
    <row r="106" spans="2:15" ht="18" customHeight="1">
      <c r="B106" s="442"/>
    </row>
    <row r="107" spans="2:15" ht="18" customHeight="1">
      <c r="B107" s="442"/>
    </row>
    <row r="108" spans="2:15" ht="18" customHeight="1">
      <c r="B108" s="442"/>
    </row>
    <row r="109" spans="2:15" ht="18" customHeight="1"/>
    <row r="110" spans="2:15" ht="18" customHeight="1"/>
    <row r="111" spans="2:15" ht="18" customHeight="1"/>
    <row r="112" spans="2:15" ht="18" customHeight="1"/>
    <row r="113" ht="18" customHeight="1"/>
    <row r="114" ht="18" customHeight="1"/>
    <row r="115" ht="18" customHeight="1"/>
    <row r="117" ht="12.95" customHeight="1"/>
    <row r="130" ht="15.75" customHeight="1"/>
  </sheetData>
  <mergeCells count="8">
    <mergeCell ref="L8:M8"/>
    <mergeCell ref="N8:O8"/>
    <mergeCell ref="B7:B9"/>
    <mergeCell ref="C7:C9"/>
    <mergeCell ref="D8:E8"/>
    <mergeCell ref="F8:G8"/>
    <mergeCell ref="H8:I8"/>
    <mergeCell ref="J8:K8"/>
  </mergeCells>
  <hyperlinks>
    <hyperlink ref="Q5" location="Indice!A1" display="Volver al índice" xr:uid="{4762472A-C1C6-45F5-9AE4-2AA7960DCCB9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9" topLeftCell="A80" activePane="bottomLeft" state="frozen"/>
      <selection activeCell="Q29" sqref="Q29"/>
      <selection pane="bottomLeft" activeCell="L90" sqref="L90"/>
    </sheetView>
  </sheetViews>
  <sheetFormatPr baseColWidth="10" defaultColWidth="11.42578125" defaultRowHeight="15.75"/>
  <cols>
    <col min="1" max="1" width="2.7109375" style="87" customWidth="1"/>
    <col min="2" max="2" width="8" style="86" customWidth="1"/>
    <col min="3" max="3" width="24.7109375" style="87" customWidth="1"/>
    <col min="4" max="4" width="18.7109375" style="87" customWidth="1"/>
    <col min="5" max="5" width="13.85546875" style="87" customWidth="1"/>
    <col min="6" max="6" width="10.7109375" style="87" customWidth="1"/>
    <col min="7" max="7" width="18.7109375" style="87" customWidth="1"/>
    <col min="8" max="8" width="13.85546875" style="87" customWidth="1"/>
    <col min="9" max="9" width="10.7109375" style="87" customWidth="1"/>
    <col min="10" max="16384" width="11.42578125" style="87"/>
  </cols>
  <sheetData>
    <row r="1" spans="1:255" s="1" customFormat="1" ht="12.2" customHeight="1">
      <c r="B1" s="6"/>
    </row>
    <row r="2" spans="1:255" s="1" customFormat="1" ht="12.95" customHeight="1">
      <c r="B2" s="6"/>
    </row>
    <row r="3" spans="1:255" s="95" customFormat="1" ht="18.75">
      <c r="B3" s="515" t="s">
        <v>106</v>
      </c>
      <c r="C3" s="515"/>
      <c r="D3" s="515"/>
      <c r="E3" s="515"/>
      <c r="F3" s="515"/>
      <c r="G3" s="515"/>
      <c r="H3" s="515"/>
      <c r="I3" s="515"/>
    </row>
    <row r="4" spans="1:255" s="2" customFormat="1" ht="15.75" customHeight="1">
      <c r="B4" s="6"/>
      <c r="C4" s="94"/>
      <c r="D4" s="92"/>
      <c r="E4" s="93"/>
      <c r="F4" s="92"/>
      <c r="G4" s="92"/>
      <c r="H4" s="93"/>
      <c r="I4" s="92"/>
    </row>
    <row r="5" spans="1:255" s="95" customFormat="1" ht="18.75">
      <c r="B5" s="516" t="str">
        <f>'Número pensiones (IP-J-V)'!$C$5</f>
        <v>1 de  Junio de 2023</v>
      </c>
      <c r="C5" s="516"/>
      <c r="D5" s="516"/>
      <c r="E5" s="516"/>
      <c r="F5" s="516"/>
      <c r="G5" s="516"/>
      <c r="H5" s="516"/>
      <c r="I5" s="516"/>
      <c r="K5" s="7" t="s">
        <v>170</v>
      </c>
    </row>
    <row r="6" spans="1:255" s="95" customFormat="1" ht="6" customHeight="1">
      <c r="B6" s="6"/>
      <c r="C6" s="85"/>
      <c r="D6" s="92"/>
      <c r="E6" s="93"/>
      <c r="F6" s="92"/>
      <c r="G6" s="92"/>
      <c r="H6" s="93"/>
      <c r="I6" s="92"/>
      <c r="K6" s="7"/>
    </row>
    <row r="7" spans="1:255" ht="24.75" customHeight="1">
      <c r="B7" s="513" t="s">
        <v>159</v>
      </c>
      <c r="C7" s="511" t="s">
        <v>47</v>
      </c>
      <c r="D7" s="508" t="s">
        <v>107</v>
      </c>
      <c r="E7" s="509"/>
      <c r="F7" s="510"/>
      <c r="G7" s="508" t="s">
        <v>201</v>
      </c>
      <c r="H7" s="509"/>
      <c r="I7" s="510"/>
    </row>
    <row r="8" spans="1:255" ht="69" customHeight="1">
      <c r="B8" s="514"/>
      <c r="C8" s="512"/>
      <c r="D8" s="232" t="s">
        <v>107</v>
      </c>
      <c r="E8" s="234" t="s">
        <v>200</v>
      </c>
      <c r="F8" s="232" t="s">
        <v>198</v>
      </c>
      <c r="G8" s="232" t="s">
        <v>199</v>
      </c>
      <c r="H8" s="234" t="s">
        <v>200</v>
      </c>
      <c r="I8" s="232" t="s">
        <v>198</v>
      </c>
    </row>
    <row r="9" spans="1:255" ht="29.25" hidden="1" customHeight="1">
      <c r="B9" s="96"/>
      <c r="C9" s="88"/>
      <c r="D9" s="88"/>
      <c r="E9" s="89"/>
      <c r="F9" s="88"/>
      <c r="G9" s="88"/>
      <c r="H9" s="89"/>
      <c r="I9" s="88"/>
    </row>
    <row r="10" spans="1:255" s="100" customFormat="1" ht="18" customHeight="1">
      <c r="A10" s="8"/>
      <c r="B10" s="97"/>
      <c r="C10" s="98" t="s">
        <v>52</v>
      </c>
      <c r="D10" s="99">
        <v>1635131</v>
      </c>
      <c r="E10" s="210">
        <v>0.16284978027498392</v>
      </c>
      <c r="F10" s="210">
        <v>1.3976248191577278E-2</v>
      </c>
      <c r="G10" s="137">
        <v>1067.7672685368939</v>
      </c>
      <c r="H10" s="210">
        <v>0.89363908888849952</v>
      </c>
      <c r="I10" s="210">
        <v>9.5579098570503174E-2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</row>
    <row r="11" spans="1:255" s="103" customFormat="1" ht="18" customHeight="1">
      <c r="B11" s="97">
        <v>4</v>
      </c>
      <c r="C11" s="101" t="s">
        <v>53</v>
      </c>
      <c r="D11" s="102">
        <v>112260</v>
      </c>
      <c r="E11" s="211">
        <v>1.1180459751340839E-2</v>
      </c>
      <c r="F11" s="211">
        <v>1.6939940211975646E-2</v>
      </c>
      <c r="G11" s="138">
        <v>973.53109362194937</v>
      </c>
      <c r="H11" s="211">
        <v>0.81477065756196043</v>
      </c>
      <c r="I11" s="211">
        <v>9.9214556861725312E-2</v>
      </c>
    </row>
    <row r="12" spans="1:255" s="104" customFormat="1" ht="18" customHeight="1">
      <c r="B12" s="97">
        <v>11</v>
      </c>
      <c r="C12" s="101" t="s">
        <v>54</v>
      </c>
      <c r="D12" s="102">
        <v>228610</v>
      </c>
      <c r="E12" s="211">
        <v>2.27682603220562E-2</v>
      </c>
      <c r="F12" s="211">
        <v>1.027911827614858E-2</v>
      </c>
      <c r="G12" s="138">
        <v>1182.4349367044306</v>
      </c>
      <c r="H12" s="211">
        <v>0.9896071088172409</v>
      </c>
      <c r="I12" s="211">
        <v>9.4585170853913603E-2</v>
      </c>
    </row>
    <row r="13" spans="1:255" s="104" customFormat="1" ht="18" customHeight="1">
      <c r="B13" s="97">
        <v>14</v>
      </c>
      <c r="C13" s="101" t="s">
        <v>55</v>
      </c>
      <c r="D13" s="102">
        <v>176275</v>
      </c>
      <c r="E13" s="211">
        <v>1.7555990937712509E-2</v>
      </c>
      <c r="F13" s="211">
        <v>9.7726400449105189E-3</v>
      </c>
      <c r="G13" s="138">
        <v>994.64893416536631</v>
      </c>
      <c r="H13" s="211">
        <v>0.832444666064179</v>
      </c>
      <c r="I13" s="211">
        <v>0.1004359516111244</v>
      </c>
    </row>
    <row r="14" spans="1:255" s="104" customFormat="1" ht="18" customHeight="1">
      <c r="B14" s="97">
        <v>18</v>
      </c>
      <c r="C14" s="101" t="s">
        <v>56</v>
      </c>
      <c r="D14" s="102">
        <v>194696</v>
      </c>
      <c r="E14" s="211">
        <v>1.9390618134215713E-2</v>
      </c>
      <c r="F14" s="211">
        <v>1.5978375444858361E-2</v>
      </c>
      <c r="G14" s="138">
        <v>1015.6703923552616</v>
      </c>
      <c r="H14" s="211">
        <v>0.85003800994862544</v>
      </c>
      <c r="I14" s="211">
        <v>9.7432786161527396E-2</v>
      </c>
    </row>
    <row r="15" spans="1:255" s="104" customFormat="1" ht="18" customHeight="1">
      <c r="B15" s="97">
        <v>21</v>
      </c>
      <c r="C15" s="101" t="s">
        <v>57</v>
      </c>
      <c r="D15" s="102">
        <v>101918</v>
      </c>
      <c r="E15" s="211">
        <v>1.0150455166017777E-2</v>
      </c>
      <c r="F15" s="211">
        <v>1.4998207385571449E-2</v>
      </c>
      <c r="G15" s="138">
        <v>1081.9918201887797</v>
      </c>
      <c r="H15" s="211">
        <v>0.90554394470549482</v>
      </c>
      <c r="I15" s="211">
        <v>9.3558189408492254E-2</v>
      </c>
    </row>
    <row r="16" spans="1:255" s="104" customFormat="1" ht="18" customHeight="1">
      <c r="B16" s="97">
        <v>23</v>
      </c>
      <c r="C16" s="101" t="s">
        <v>58</v>
      </c>
      <c r="D16" s="102">
        <v>146160</v>
      </c>
      <c r="E16" s="211">
        <v>1.4556707618528212E-2</v>
      </c>
      <c r="F16" s="211">
        <v>1.1089051377657366E-2</v>
      </c>
      <c r="G16" s="138">
        <v>983.08595518609832</v>
      </c>
      <c r="H16" s="211">
        <v>0.82276734189031764</v>
      </c>
      <c r="I16" s="211">
        <v>9.805333547467443E-2</v>
      </c>
    </row>
    <row r="17" spans="1:457" s="104" customFormat="1" ht="18" customHeight="1">
      <c r="B17" s="97">
        <v>29</v>
      </c>
      <c r="C17" s="101" t="s">
        <v>59</v>
      </c>
      <c r="D17" s="102">
        <v>281658</v>
      </c>
      <c r="E17" s="211">
        <v>2.8051540465376428E-2</v>
      </c>
      <c r="F17" s="211">
        <v>1.7800615758206462E-2</v>
      </c>
      <c r="G17" s="138">
        <v>1085.3166311981197</v>
      </c>
      <c r="H17" s="211">
        <v>0.90832655583121735</v>
      </c>
      <c r="I17" s="211">
        <v>9.4149899980192631E-2</v>
      </c>
    </row>
    <row r="18" spans="1:457" s="104" customFormat="1" ht="18" customHeight="1">
      <c r="B18" s="97">
        <v>41</v>
      </c>
      <c r="C18" s="101" t="s">
        <v>60</v>
      </c>
      <c r="D18" s="102">
        <v>393554</v>
      </c>
      <c r="E18" s="211">
        <v>3.9195747879736259E-2</v>
      </c>
      <c r="F18" s="211">
        <v>1.4275221318763354E-2</v>
      </c>
      <c r="G18" s="138">
        <v>1101.7680147832311</v>
      </c>
      <c r="H18" s="211">
        <v>0.92209509872549333</v>
      </c>
      <c r="I18" s="211">
        <v>9.3273885800898126E-2</v>
      </c>
    </row>
    <row r="19" spans="1:457" s="104" customFormat="1" ht="18" hidden="1" customHeight="1">
      <c r="B19" s="97"/>
      <c r="C19" s="101"/>
      <c r="D19" s="102"/>
      <c r="E19" s="211"/>
      <c r="F19" s="211"/>
      <c r="G19" s="138"/>
      <c r="H19" s="211"/>
      <c r="I19" s="211"/>
    </row>
    <row r="20" spans="1:457" s="105" customFormat="1" ht="18" customHeight="1">
      <c r="A20" s="8"/>
      <c r="B20" s="97"/>
      <c r="C20" s="98" t="s">
        <v>61</v>
      </c>
      <c r="D20" s="99">
        <v>309211</v>
      </c>
      <c r="E20" s="210">
        <v>3.079566310504055E-2</v>
      </c>
      <c r="F20" s="210">
        <v>6.7330201241766474E-3</v>
      </c>
      <c r="G20" s="137">
        <v>1265.159412084306</v>
      </c>
      <c r="H20" s="210">
        <v>1.0588411329211522</v>
      </c>
      <c r="I20" s="210">
        <v>9.8260773310116845E-2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</row>
    <row r="21" spans="1:457" s="103" customFormat="1" ht="18" customHeight="1">
      <c r="B21" s="97">
        <v>22</v>
      </c>
      <c r="C21" s="101" t="s">
        <v>62</v>
      </c>
      <c r="D21" s="102">
        <v>54044</v>
      </c>
      <c r="E21" s="211">
        <v>5.3824760983561754E-3</v>
      </c>
      <c r="F21" s="211">
        <v>6.9872738452365635E-3</v>
      </c>
      <c r="G21" s="138">
        <v>1145.4354846051365</v>
      </c>
      <c r="H21" s="211">
        <v>0.95864141279183923</v>
      </c>
      <c r="I21" s="211">
        <v>9.8351496954879325E-2</v>
      </c>
    </row>
    <row r="22" spans="1:457" s="104" customFormat="1" ht="18" customHeight="1">
      <c r="B22" s="97">
        <v>40</v>
      </c>
      <c r="C22" s="101" t="s">
        <v>63</v>
      </c>
      <c r="D22" s="102">
        <v>35871</v>
      </c>
      <c r="E22" s="211">
        <v>3.5725482962795938E-3</v>
      </c>
      <c r="F22" s="211">
        <v>1.3958292621647495E-3</v>
      </c>
      <c r="G22" s="138">
        <v>1154.6866594184723</v>
      </c>
      <c r="H22" s="211">
        <v>0.96638393466429351</v>
      </c>
      <c r="I22" s="211">
        <v>9.9308672475616477E-2</v>
      </c>
    </row>
    <row r="23" spans="1:457" s="104" customFormat="1" ht="18" customHeight="1">
      <c r="B23" s="97">
        <v>50</v>
      </c>
      <c r="C23" s="104" t="s">
        <v>64</v>
      </c>
      <c r="D23" s="106">
        <v>219296</v>
      </c>
      <c r="E23" s="212">
        <v>2.1840638710404779E-2</v>
      </c>
      <c r="F23" s="212">
        <v>7.5487128594597941E-3</v>
      </c>
      <c r="G23" s="139">
        <v>1312.7349631548241</v>
      </c>
      <c r="H23" s="212">
        <v>1.0986582104480582</v>
      </c>
      <c r="I23" s="212">
        <v>9.7983119318709511E-2</v>
      </c>
    </row>
    <row r="24" spans="1:457" s="104" customFormat="1" ht="18" hidden="1" customHeight="1">
      <c r="B24" s="97"/>
      <c r="D24" s="106"/>
      <c r="E24" s="212"/>
      <c r="F24" s="212"/>
      <c r="G24" s="139"/>
      <c r="H24" s="212"/>
      <c r="I24" s="212"/>
    </row>
    <row r="25" spans="1:457" s="100" customFormat="1" ht="18" customHeight="1">
      <c r="A25" s="8"/>
      <c r="B25" s="97">
        <v>33</v>
      </c>
      <c r="C25" s="98" t="s">
        <v>65</v>
      </c>
      <c r="D25" s="99">
        <v>299546</v>
      </c>
      <c r="E25" s="210">
        <v>2.9833083882728869E-2</v>
      </c>
      <c r="F25" s="210">
        <v>5.5782135687532097E-4</v>
      </c>
      <c r="G25" s="137">
        <v>1399.9646197912837</v>
      </c>
      <c r="H25" s="210">
        <v>1.1716627248002125</v>
      </c>
      <c r="I25" s="210">
        <v>9.4199769267971023E-2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</row>
    <row r="26" spans="1:457" s="100" customFormat="1" ht="18" hidden="1" customHeight="1">
      <c r="A26" s="8"/>
      <c r="B26" s="97"/>
      <c r="C26" s="98"/>
      <c r="D26" s="99"/>
      <c r="E26" s="210"/>
      <c r="F26" s="210"/>
      <c r="G26" s="137"/>
      <c r="H26" s="210"/>
      <c r="I26" s="210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</row>
    <row r="27" spans="1:457" s="100" customFormat="1" ht="18" customHeight="1">
      <c r="A27" s="8"/>
      <c r="B27" s="97">
        <v>7</v>
      </c>
      <c r="C27" s="98" t="s">
        <v>208</v>
      </c>
      <c r="D27" s="99">
        <v>203238</v>
      </c>
      <c r="E27" s="210">
        <v>2.0241352921281038E-2</v>
      </c>
      <c r="F27" s="210">
        <v>1.1476519419505005E-2</v>
      </c>
      <c r="G27" s="137">
        <v>1116.9179668664322</v>
      </c>
      <c r="H27" s="210">
        <v>0.93477444353710892</v>
      </c>
      <c r="I27" s="210">
        <v>9.7424144960253978E-2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</row>
    <row r="28" spans="1:457" s="100" customFormat="1" ht="18" hidden="1" customHeight="1">
      <c r="A28" s="8"/>
      <c r="B28" s="97"/>
      <c r="C28" s="98"/>
      <c r="D28" s="99"/>
      <c r="E28" s="210"/>
      <c r="F28" s="210"/>
      <c r="G28" s="137"/>
      <c r="H28" s="210"/>
      <c r="I28" s="210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457" s="100" customFormat="1" ht="18" customHeight="1">
      <c r="A29" s="8"/>
      <c r="B29" s="97"/>
      <c r="C29" s="98" t="s">
        <v>66</v>
      </c>
      <c r="D29" s="99">
        <v>352898</v>
      </c>
      <c r="E29" s="210">
        <v>3.5146640703088178E-2</v>
      </c>
      <c r="F29" s="210">
        <v>1.9573966480124216E-2</v>
      </c>
      <c r="G29" s="137">
        <v>1086.8736518767455</v>
      </c>
      <c r="H29" s="210">
        <v>0.90962966239912546</v>
      </c>
      <c r="I29" s="210">
        <v>9.2374374376229751E-2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</row>
    <row r="30" spans="1:457" s="103" customFormat="1" ht="18" customHeight="1">
      <c r="B30" s="97">
        <v>35</v>
      </c>
      <c r="C30" s="101" t="s">
        <v>67</v>
      </c>
      <c r="D30" s="102">
        <v>185327</v>
      </c>
      <c r="E30" s="211">
        <v>1.8457518834284193E-2</v>
      </c>
      <c r="F30" s="211">
        <v>2.0011998392875707E-2</v>
      </c>
      <c r="G30" s="138">
        <v>1104.6520332169621</v>
      </c>
      <c r="H30" s="211">
        <v>0.92450880036385552</v>
      </c>
      <c r="I30" s="211">
        <v>9.3724645519429384E-2</v>
      </c>
    </row>
    <row r="31" spans="1:457" s="104" customFormat="1" ht="18" customHeight="1">
      <c r="B31" s="97">
        <v>38</v>
      </c>
      <c r="C31" s="101" t="s">
        <v>68</v>
      </c>
      <c r="D31" s="102">
        <v>167571</v>
      </c>
      <c r="E31" s="211">
        <v>1.6689121868803988E-2</v>
      </c>
      <c r="F31" s="211">
        <v>1.9089958158995834E-2</v>
      </c>
      <c r="G31" s="138">
        <v>1067.2114544879475</v>
      </c>
      <c r="H31" s="211">
        <v>0.89317391527349221</v>
      </c>
      <c r="I31" s="211">
        <v>9.0815974085860285E-2</v>
      </c>
    </row>
    <row r="32" spans="1:457" s="104" customFormat="1" ht="18" hidden="1" customHeight="1">
      <c r="B32" s="97"/>
      <c r="C32" s="101"/>
      <c r="D32" s="102"/>
      <c r="E32" s="211"/>
      <c r="F32" s="211"/>
      <c r="G32" s="138"/>
      <c r="H32" s="211"/>
      <c r="I32" s="211"/>
    </row>
    <row r="33" spans="1:255" s="104" customFormat="1" ht="18" customHeight="1">
      <c r="B33" s="97">
        <v>39</v>
      </c>
      <c r="C33" s="98" t="s">
        <v>69</v>
      </c>
      <c r="D33" s="99">
        <v>144801</v>
      </c>
      <c r="E33" s="210">
        <v>1.4421358920843621E-2</v>
      </c>
      <c r="F33" s="210">
        <v>8.2371290506761952E-3</v>
      </c>
      <c r="G33" s="137">
        <v>1262.4236002513792</v>
      </c>
      <c r="H33" s="210">
        <v>1.0565514688100794</v>
      </c>
      <c r="I33" s="210">
        <v>9.6337400541733453E-2</v>
      </c>
    </row>
    <row r="34" spans="1:255" s="104" customFormat="1" ht="18" hidden="1" customHeight="1">
      <c r="B34" s="97"/>
      <c r="C34" s="98"/>
      <c r="D34" s="99"/>
      <c r="E34" s="210"/>
      <c r="F34" s="210"/>
      <c r="G34" s="137"/>
      <c r="H34" s="210"/>
      <c r="I34" s="210"/>
    </row>
    <row r="35" spans="1:255" s="100" customFormat="1" ht="18" customHeight="1">
      <c r="A35" s="8"/>
      <c r="B35" s="97"/>
      <c r="C35" s="98" t="s">
        <v>70</v>
      </c>
      <c r="D35" s="99">
        <v>620422</v>
      </c>
      <c r="E35" s="210">
        <v>6.1790514874811915E-2</v>
      </c>
      <c r="F35" s="210">
        <v>6.19198059046E-3</v>
      </c>
      <c r="G35" s="137">
        <v>1192.4234110331358</v>
      </c>
      <c r="H35" s="210">
        <v>0.99796669368325874</v>
      </c>
      <c r="I35" s="210">
        <v>9.8632076188601703E-2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s="107" customFormat="1" ht="18" customHeight="1">
      <c r="B36" s="97">
        <v>5</v>
      </c>
      <c r="C36" s="101" t="s">
        <v>71</v>
      </c>
      <c r="D36" s="102">
        <v>39026</v>
      </c>
      <c r="E36" s="211">
        <v>3.8867684148924599E-3</v>
      </c>
      <c r="F36" s="211">
        <v>4.5819604612851172E-3</v>
      </c>
      <c r="G36" s="138">
        <v>1043.7015891969454</v>
      </c>
      <c r="H36" s="211">
        <v>0.87349796601225427</v>
      </c>
      <c r="I36" s="211">
        <v>9.9429439057877156E-2</v>
      </c>
    </row>
    <row r="37" spans="1:255" s="104" customFormat="1" ht="18" customHeight="1">
      <c r="B37" s="97">
        <v>9</v>
      </c>
      <c r="C37" s="101" t="s">
        <v>72</v>
      </c>
      <c r="D37" s="102">
        <v>92272</v>
      </c>
      <c r="E37" s="211">
        <v>9.1897682360210387E-3</v>
      </c>
      <c r="F37" s="211">
        <v>9.6288515406162123E-3</v>
      </c>
      <c r="G37" s="138">
        <v>1283.3561547381655</v>
      </c>
      <c r="H37" s="211">
        <v>1.0740704071320162</v>
      </c>
      <c r="I37" s="211">
        <v>0.10072003472419833</v>
      </c>
    </row>
    <row r="38" spans="1:255" s="104" customFormat="1" ht="18" customHeight="1">
      <c r="B38" s="97">
        <v>24</v>
      </c>
      <c r="C38" s="101" t="s">
        <v>73</v>
      </c>
      <c r="D38" s="102">
        <v>139829</v>
      </c>
      <c r="E38" s="211">
        <v>1.3926175900322805E-2</v>
      </c>
      <c r="F38" s="211">
        <v>-8.8601173251023901E-4</v>
      </c>
      <c r="G38" s="138">
        <v>1189.4499928484088</v>
      </c>
      <c r="H38" s="211">
        <v>0.99547817132845295</v>
      </c>
      <c r="I38" s="211">
        <v>9.9548327005427595E-2</v>
      </c>
    </row>
    <row r="39" spans="1:255" s="104" customFormat="1" ht="18" customHeight="1">
      <c r="B39" s="97">
        <v>34</v>
      </c>
      <c r="C39" s="104" t="s">
        <v>74</v>
      </c>
      <c r="D39" s="106">
        <v>43162</v>
      </c>
      <c r="E39" s="212">
        <v>4.2986905735557922E-3</v>
      </c>
      <c r="F39" s="212">
        <v>9.3777039826010711E-3</v>
      </c>
      <c r="G39" s="139">
        <v>1222.7455581298366</v>
      </c>
      <c r="H39" s="212">
        <v>1.0233439989285942</v>
      </c>
      <c r="I39" s="212">
        <v>9.9260214504445443E-2</v>
      </c>
    </row>
    <row r="40" spans="1:255" s="104" customFormat="1" ht="18" customHeight="1">
      <c r="B40" s="97">
        <v>37</v>
      </c>
      <c r="C40" s="104" t="s">
        <v>75</v>
      </c>
      <c r="D40" s="106">
        <v>81306</v>
      </c>
      <c r="E40" s="212">
        <v>8.0976167873019617E-3</v>
      </c>
      <c r="F40" s="212">
        <v>3.344233972974564E-3</v>
      </c>
      <c r="G40" s="139">
        <v>1108.3181947211776</v>
      </c>
      <c r="H40" s="212">
        <v>0.92757709560279322</v>
      </c>
      <c r="I40" s="212">
        <v>9.7327880555343027E-2</v>
      </c>
    </row>
    <row r="41" spans="1:255" s="104" customFormat="1" ht="18" customHeight="1">
      <c r="B41" s="97">
        <v>40</v>
      </c>
      <c r="C41" s="101" t="s">
        <v>76</v>
      </c>
      <c r="D41" s="102">
        <v>34743</v>
      </c>
      <c r="E41" s="211">
        <v>3.4602058893714125E-3</v>
      </c>
      <c r="F41" s="211">
        <v>1.4098073555166346E-2</v>
      </c>
      <c r="G41" s="138">
        <v>1138.5039233802499</v>
      </c>
      <c r="H41" s="211">
        <v>0.95284022910686805</v>
      </c>
      <c r="I41" s="211">
        <v>9.9111556040499149E-2</v>
      </c>
    </row>
    <row r="42" spans="1:255" s="104" customFormat="1" ht="18" customHeight="1">
      <c r="B42" s="97">
        <v>42</v>
      </c>
      <c r="C42" s="101" t="s">
        <v>77</v>
      </c>
      <c r="D42" s="102">
        <v>22611</v>
      </c>
      <c r="E42" s="211">
        <v>2.2519274491142678E-3</v>
      </c>
      <c r="F42" s="211">
        <v>9.2844708297996625E-3</v>
      </c>
      <c r="G42" s="138">
        <v>1142.5841983990092</v>
      </c>
      <c r="H42" s="211">
        <v>0.95625510551076354</v>
      </c>
      <c r="I42" s="211">
        <v>0.10339985760462622</v>
      </c>
    </row>
    <row r="43" spans="1:255" s="104" customFormat="1" ht="18" customHeight="1">
      <c r="B43" s="97">
        <v>47</v>
      </c>
      <c r="C43" s="101" t="s">
        <v>78</v>
      </c>
      <c r="D43" s="102">
        <v>119729</v>
      </c>
      <c r="E43" s="211">
        <v>1.192432981977808E-2</v>
      </c>
      <c r="F43" s="211">
        <v>1.4403239881723984E-2</v>
      </c>
      <c r="G43" s="138">
        <v>1317.30221441756</v>
      </c>
      <c r="H43" s="211">
        <v>1.1024806485180589</v>
      </c>
      <c r="I43" s="211">
        <v>9.2925230468839493E-2</v>
      </c>
    </row>
    <row r="44" spans="1:255" s="104" customFormat="1" ht="18" customHeight="1">
      <c r="B44" s="97">
        <v>49</v>
      </c>
      <c r="C44" s="101" t="s">
        <v>79</v>
      </c>
      <c r="D44" s="102">
        <v>47744</v>
      </c>
      <c r="E44" s="211">
        <v>4.7550318044540978E-3</v>
      </c>
      <c r="F44" s="211">
        <v>-3.735158483400447E-3</v>
      </c>
      <c r="G44" s="138">
        <v>1012.4502402396115</v>
      </c>
      <c r="H44" s="211">
        <v>0.84734299026830218</v>
      </c>
      <c r="I44" s="211">
        <v>0.10133578061555637</v>
      </c>
    </row>
    <row r="45" spans="1:255" s="104" customFormat="1" ht="18" hidden="1" customHeight="1">
      <c r="B45" s="97"/>
      <c r="C45" s="101"/>
      <c r="D45" s="102"/>
      <c r="E45" s="211"/>
      <c r="F45" s="211"/>
      <c r="G45" s="138"/>
      <c r="H45" s="211"/>
      <c r="I45" s="211"/>
    </row>
    <row r="46" spans="1:255" s="100" customFormat="1" ht="18" customHeight="1">
      <c r="A46" s="8"/>
      <c r="B46" s="97"/>
      <c r="C46" s="98" t="s">
        <v>80</v>
      </c>
      <c r="D46" s="99">
        <v>386100</v>
      </c>
      <c r="E46" s="210">
        <v>3.8453371726284498E-2</v>
      </c>
      <c r="F46" s="210">
        <v>1.3439025670638927E-2</v>
      </c>
      <c r="G46" s="137">
        <v>1106.7415494690497</v>
      </c>
      <c r="H46" s="210">
        <v>0.92625756477605925</v>
      </c>
      <c r="I46" s="210">
        <v>9.8626240610798721E-2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</row>
    <row r="47" spans="1:255" s="103" customFormat="1" ht="18" customHeight="1">
      <c r="B47" s="97">
        <v>2</v>
      </c>
      <c r="C47" s="101" t="s">
        <v>81</v>
      </c>
      <c r="D47" s="102">
        <v>73926</v>
      </c>
      <c r="E47" s="211">
        <v>7.3626106144452415E-3</v>
      </c>
      <c r="F47" s="211">
        <v>9.1322330971783661E-3</v>
      </c>
      <c r="G47" s="138">
        <v>1071.5633705326952</v>
      </c>
      <c r="H47" s="211">
        <v>0.8968161343260358</v>
      </c>
      <c r="I47" s="211">
        <v>0.10210078751584906</v>
      </c>
    </row>
    <row r="48" spans="1:255" s="104" customFormat="1" ht="18" customHeight="1">
      <c r="B48" s="97">
        <v>13</v>
      </c>
      <c r="C48" s="101" t="s">
        <v>82</v>
      </c>
      <c r="D48" s="102">
        <v>101426</v>
      </c>
      <c r="E48" s="211">
        <v>1.0101454754493994E-2</v>
      </c>
      <c r="F48" s="211">
        <v>1.0249310238353626E-2</v>
      </c>
      <c r="G48" s="138">
        <v>1109.6996846962322</v>
      </c>
      <c r="H48" s="211">
        <v>0.92873329647071079</v>
      </c>
      <c r="I48" s="211">
        <v>9.6801719045577439E-2</v>
      </c>
    </row>
    <row r="49" spans="1:255" s="107" customFormat="1" ht="18" customHeight="1">
      <c r="B49" s="97">
        <v>16</v>
      </c>
      <c r="C49" s="104" t="s">
        <v>83</v>
      </c>
      <c r="D49" s="102">
        <v>44855</v>
      </c>
      <c r="E49" s="211">
        <v>4.46730377825043E-3</v>
      </c>
      <c r="F49" s="211">
        <v>5.6723913725842401E-3</v>
      </c>
      <c r="G49" s="138">
        <v>1014.7949236428487</v>
      </c>
      <c r="H49" s="211">
        <v>0.84930530996281017</v>
      </c>
      <c r="I49" s="211">
        <v>9.7945943259680313E-2</v>
      </c>
    </row>
    <row r="50" spans="1:255" s="104" customFormat="1" ht="18" customHeight="1">
      <c r="B50" s="97">
        <v>19</v>
      </c>
      <c r="C50" s="104" t="s">
        <v>84</v>
      </c>
      <c r="D50" s="106">
        <v>44357</v>
      </c>
      <c r="E50" s="212">
        <v>4.417705800732457E-3</v>
      </c>
      <c r="F50" s="212">
        <v>2.5737674590694759E-2</v>
      </c>
      <c r="G50" s="139">
        <v>1264.9077507496002</v>
      </c>
      <c r="H50" s="212">
        <v>1.0586305117376025</v>
      </c>
      <c r="I50" s="212">
        <v>9.6919637490882282E-2</v>
      </c>
    </row>
    <row r="51" spans="1:255" s="104" customFormat="1" ht="18" customHeight="1">
      <c r="B51" s="97">
        <v>45</v>
      </c>
      <c r="C51" s="101" t="s">
        <v>85</v>
      </c>
      <c r="D51" s="102">
        <v>121536</v>
      </c>
      <c r="E51" s="211">
        <v>1.2104296778362375E-2</v>
      </c>
      <c r="F51" s="211">
        <v>1.7207900903916995E-2</v>
      </c>
      <c r="G51" s="138">
        <v>1101.8791049565559</v>
      </c>
      <c r="H51" s="211">
        <v>0.92218807265736003</v>
      </c>
      <c r="I51" s="211">
        <v>9.8031626948962503E-2</v>
      </c>
    </row>
    <row r="52" spans="1:255" s="104" customFormat="1" ht="18" hidden="1" customHeight="1">
      <c r="B52" s="97"/>
      <c r="C52" s="101"/>
      <c r="D52" s="102"/>
      <c r="E52" s="211"/>
      <c r="F52" s="211"/>
      <c r="G52" s="138"/>
      <c r="H52" s="211"/>
      <c r="I52" s="211"/>
    </row>
    <row r="53" spans="1:255" s="100" customFormat="1" ht="18" customHeight="1">
      <c r="A53" s="8"/>
      <c r="B53" s="97"/>
      <c r="C53" s="98" t="s">
        <v>86</v>
      </c>
      <c r="D53" s="99">
        <v>1767448</v>
      </c>
      <c r="E53" s="210">
        <v>0.17602780355057779</v>
      </c>
      <c r="F53" s="210">
        <v>7.2409505215011993E-3</v>
      </c>
      <c r="G53" s="137">
        <v>1242.9279246857623</v>
      </c>
      <c r="H53" s="210">
        <v>1.0402350876443633</v>
      </c>
      <c r="I53" s="210">
        <v>9.6871064643796689E-2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</row>
    <row r="54" spans="1:255" s="103" customFormat="1" ht="18" customHeight="1">
      <c r="B54" s="97">
        <v>8</v>
      </c>
      <c r="C54" s="104" t="s">
        <v>87</v>
      </c>
      <c r="D54" s="106">
        <v>1324385</v>
      </c>
      <c r="E54" s="212">
        <v>0.13190123986976249</v>
      </c>
      <c r="F54" s="212">
        <v>5.3272930018741782E-3</v>
      </c>
      <c r="G54" s="139">
        <v>1282.1524629545042</v>
      </c>
      <c r="H54" s="212">
        <v>1.0730630096770188</v>
      </c>
      <c r="I54" s="212">
        <v>9.6179815518745215E-2</v>
      </c>
    </row>
    <row r="55" spans="1:255" s="104" customFormat="1" ht="18" customHeight="1">
      <c r="B55" s="97">
        <v>17</v>
      </c>
      <c r="C55" s="104" t="s">
        <v>212</v>
      </c>
      <c r="D55" s="106">
        <v>164456</v>
      </c>
      <c r="E55" s="212">
        <v>1.6378885523485737E-2</v>
      </c>
      <c r="F55" s="212">
        <v>1.5649510258025412E-2</v>
      </c>
      <c r="G55" s="139">
        <v>1116.1811088680258</v>
      </c>
      <c r="H55" s="212">
        <v>0.93415775005928925</v>
      </c>
      <c r="I55" s="212">
        <v>0.1004954016024755</v>
      </c>
    </row>
    <row r="56" spans="1:255" s="107" customFormat="1" ht="18" customHeight="1">
      <c r="B56" s="97">
        <v>25</v>
      </c>
      <c r="C56" s="104" t="s">
        <v>209</v>
      </c>
      <c r="D56" s="102">
        <v>101295</v>
      </c>
      <c r="E56" s="211">
        <v>1.0088407896954126E-2</v>
      </c>
      <c r="F56" s="211">
        <v>7.9605950544803239E-3</v>
      </c>
      <c r="G56" s="138">
        <v>1069.8175076756013</v>
      </c>
      <c r="H56" s="211">
        <v>0.89535498137734548</v>
      </c>
      <c r="I56" s="211">
        <v>0.10159475834912324</v>
      </c>
    </row>
    <row r="57" spans="1:255" s="104" customFormat="1" ht="18" customHeight="1">
      <c r="B57" s="97">
        <v>43</v>
      </c>
      <c r="C57" s="104" t="s">
        <v>88</v>
      </c>
      <c r="D57" s="106">
        <v>177312</v>
      </c>
      <c r="E57" s="212">
        <v>1.7659270260375438E-2</v>
      </c>
      <c r="F57" s="212">
        <v>1.3454657689274008E-2</v>
      </c>
      <c r="G57" s="139">
        <v>1166.4023873172719</v>
      </c>
      <c r="H57" s="212">
        <v>0.97618909793689945</v>
      </c>
      <c r="I57" s="212">
        <v>9.8881806151121188E-2</v>
      </c>
    </row>
    <row r="58" spans="1:255" s="104" customFormat="1" ht="18" hidden="1" customHeight="1">
      <c r="B58" s="97"/>
      <c r="D58" s="106"/>
      <c r="E58" s="212"/>
      <c r="F58" s="212"/>
      <c r="G58" s="139"/>
      <c r="H58" s="212"/>
      <c r="I58" s="212"/>
    </row>
    <row r="59" spans="1:255" s="100" customFormat="1" ht="18" customHeight="1">
      <c r="A59" s="8"/>
      <c r="B59" s="97"/>
      <c r="C59" s="98" t="s">
        <v>89</v>
      </c>
      <c r="D59" s="99">
        <v>1029026</v>
      </c>
      <c r="E59" s="210">
        <v>0.10248515745664759</v>
      </c>
      <c r="F59" s="210">
        <v>1.1640950269616646E-2</v>
      </c>
      <c r="G59" s="137">
        <v>1101.5580307883379</v>
      </c>
      <c r="H59" s="210">
        <v>0.92191935827023974</v>
      </c>
      <c r="I59" s="210">
        <v>9.6202001441969998E-2</v>
      </c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</row>
    <row r="60" spans="1:255" s="103" customFormat="1" ht="18" customHeight="1">
      <c r="B60" s="97">
        <v>3</v>
      </c>
      <c r="C60" s="104" t="s">
        <v>204</v>
      </c>
      <c r="D60" s="106">
        <v>334207</v>
      </c>
      <c r="E60" s="212">
        <v>3.3285123036846317E-2</v>
      </c>
      <c r="F60" s="212">
        <v>1.5277448675184768E-2</v>
      </c>
      <c r="G60" s="139">
        <v>1034.3444218104341</v>
      </c>
      <c r="H60" s="212">
        <v>0.8656667365072358</v>
      </c>
      <c r="I60" s="212">
        <v>9.5308867644194883E-2</v>
      </c>
    </row>
    <row r="61" spans="1:255" s="104" customFormat="1" ht="18" customHeight="1">
      <c r="B61" s="97">
        <v>12</v>
      </c>
      <c r="C61" s="104" t="s">
        <v>211</v>
      </c>
      <c r="D61" s="106">
        <v>136192</v>
      </c>
      <c r="E61" s="212">
        <v>1.3563951313509811E-2</v>
      </c>
      <c r="F61" s="212">
        <v>1.079131351214957E-2</v>
      </c>
      <c r="G61" s="139">
        <v>1071.0873325892853</v>
      </c>
      <c r="H61" s="212">
        <v>0.89641772717631296</v>
      </c>
      <c r="I61" s="212">
        <v>9.8903758279147436E-2</v>
      </c>
    </row>
    <row r="62" spans="1:255" s="104" customFormat="1" ht="18" customHeight="1">
      <c r="B62" s="97">
        <v>46</v>
      </c>
      <c r="C62" s="104" t="s">
        <v>90</v>
      </c>
      <c r="D62" s="106">
        <v>558627</v>
      </c>
      <c r="E62" s="212">
        <v>5.5636083106291451E-2</v>
      </c>
      <c r="F62" s="212">
        <v>9.6842584710150614E-3</v>
      </c>
      <c r="G62" s="139">
        <v>1149.198270062135</v>
      </c>
      <c r="H62" s="212">
        <v>0.96179057484855079</v>
      </c>
      <c r="I62" s="212">
        <v>9.6288017102724499E-2</v>
      </c>
    </row>
    <row r="63" spans="1:255" s="104" customFormat="1" ht="18" hidden="1" customHeight="1">
      <c r="B63" s="97"/>
      <c r="D63" s="106"/>
      <c r="E63" s="212"/>
      <c r="F63" s="212"/>
      <c r="G63" s="139"/>
      <c r="H63" s="212"/>
      <c r="I63" s="212"/>
    </row>
    <row r="64" spans="1:255" s="100" customFormat="1" ht="18" customHeight="1">
      <c r="A64" s="8"/>
      <c r="B64" s="97"/>
      <c r="C64" s="98" t="s">
        <v>91</v>
      </c>
      <c r="D64" s="99">
        <v>234900</v>
      </c>
      <c r="E64" s="210">
        <v>2.3394708672634625E-2</v>
      </c>
      <c r="F64" s="210">
        <v>9.9316393654069746E-3</v>
      </c>
      <c r="G64" s="137">
        <v>998.04412635163965</v>
      </c>
      <c r="H64" s="210">
        <v>0.83528618082244654</v>
      </c>
      <c r="I64" s="210">
        <v>9.8369561310288844E-2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</row>
    <row r="65" spans="1:255" s="103" customFormat="1" ht="18" customHeight="1">
      <c r="B65" s="97">
        <v>6</v>
      </c>
      <c r="C65" s="104" t="s">
        <v>92</v>
      </c>
      <c r="D65" s="106">
        <v>137745</v>
      </c>
      <c r="E65" s="212">
        <v>1.3718621311673292E-2</v>
      </c>
      <c r="F65" s="212">
        <v>1.0342171856089877E-2</v>
      </c>
      <c r="G65" s="139">
        <v>1003.9492861446882</v>
      </c>
      <c r="H65" s="212">
        <v>0.84022834544267488</v>
      </c>
      <c r="I65" s="212">
        <v>9.7720432797815837E-2</v>
      </c>
    </row>
    <row r="66" spans="1:255" s="104" customFormat="1" ht="18" customHeight="1">
      <c r="B66" s="97">
        <v>10</v>
      </c>
      <c r="C66" s="101" t="s">
        <v>93</v>
      </c>
      <c r="D66" s="102">
        <v>97155</v>
      </c>
      <c r="E66" s="211">
        <v>9.6760873609613319E-3</v>
      </c>
      <c r="F66" s="211">
        <v>9.3501636278634503E-3</v>
      </c>
      <c r="G66" s="138">
        <v>989.67187339817883</v>
      </c>
      <c r="H66" s="211">
        <v>0.82827924895467475</v>
      </c>
      <c r="I66" s="211">
        <v>9.9294453477292377E-2</v>
      </c>
    </row>
    <row r="67" spans="1:255" s="104" customFormat="1" ht="18" hidden="1" customHeight="1">
      <c r="B67" s="97"/>
      <c r="C67" s="101"/>
      <c r="D67" s="102"/>
      <c r="E67" s="211"/>
      <c r="F67" s="211"/>
      <c r="G67" s="138"/>
      <c r="H67" s="211"/>
      <c r="I67" s="211"/>
    </row>
    <row r="68" spans="1:255" s="100" customFormat="1" ht="18" customHeight="1">
      <c r="A68" s="8"/>
      <c r="B68" s="97"/>
      <c r="C68" s="98" t="s">
        <v>94</v>
      </c>
      <c r="D68" s="99">
        <v>771423</v>
      </c>
      <c r="E68" s="210">
        <v>7.6829358656321067E-2</v>
      </c>
      <c r="F68" s="210">
        <v>4.9438009035627228E-3</v>
      </c>
      <c r="G68" s="137">
        <v>1021.6683069211058</v>
      </c>
      <c r="H68" s="210">
        <v>0.85505780318053126</v>
      </c>
      <c r="I68" s="210">
        <v>9.8285583594015735E-2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</row>
    <row r="69" spans="1:255" s="103" customFormat="1" ht="18" customHeight="1">
      <c r="B69" s="97">
        <v>15</v>
      </c>
      <c r="C69" s="104" t="s">
        <v>203</v>
      </c>
      <c r="D69" s="106">
        <v>304263</v>
      </c>
      <c r="E69" s="212">
        <v>3.0302870348496505E-2</v>
      </c>
      <c r="F69" s="212">
        <v>8.9433158910487975E-3</v>
      </c>
      <c r="G69" s="139">
        <v>1070.6837187236051</v>
      </c>
      <c r="H69" s="212">
        <v>0.89607993340999581</v>
      </c>
      <c r="I69" s="212">
        <v>9.6738984000183992E-2</v>
      </c>
    </row>
    <row r="70" spans="1:255" s="104" customFormat="1" ht="18" customHeight="1">
      <c r="B70" s="97">
        <v>27</v>
      </c>
      <c r="C70" s="104" t="s">
        <v>95</v>
      </c>
      <c r="D70" s="106">
        <v>113304</v>
      </c>
      <c r="E70" s="212">
        <v>1.1284436234330326E-2</v>
      </c>
      <c r="F70" s="212">
        <v>-7.3330354561463862E-3</v>
      </c>
      <c r="G70" s="139">
        <v>921.23423612582098</v>
      </c>
      <c r="H70" s="212">
        <v>0.77100220964108557</v>
      </c>
      <c r="I70" s="212">
        <v>0.10310948673210829</v>
      </c>
    </row>
    <row r="71" spans="1:255" s="104" customFormat="1" ht="18" customHeight="1">
      <c r="B71" s="97">
        <v>32</v>
      </c>
      <c r="C71" s="104" t="s">
        <v>210</v>
      </c>
      <c r="D71" s="106">
        <v>106788</v>
      </c>
      <c r="E71" s="212">
        <v>1.0635479564637319E-2</v>
      </c>
      <c r="F71" s="212">
        <v>2.0362012179673261E-3</v>
      </c>
      <c r="G71" s="139">
        <v>887.07745542570365</v>
      </c>
      <c r="H71" s="212">
        <v>0.74241561096584952</v>
      </c>
      <c r="I71" s="212">
        <v>9.7436808553339693E-2</v>
      </c>
    </row>
    <row r="72" spans="1:255" s="104" customFormat="1" ht="18" customHeight="1">
      <c r="B72" s="108">
        <v>36</v>
      </c>
      <c r="C72" s="109" t="s">
        <v>96</v>
      </c>
      <c r="D72" s="106">
        <v>247068</v>
      </c>
      <c r="E72" s="212">
        <v>2.4606572508856926E-2</v>
      </c>
      <c r="F72" s="212">
        <v>7.0022416955370925E-3</v>
      </c>
      <c r="G72" s="139">
        <v>1065.5375800184556</v>
      </c>
      <c r="H72" s="212">
        <v>0.8917730110690768</v>
      </c>
      <c r="I72" s="212">
        <v>9.7471995626412511E-2</v>
      </c>
    </row>
    <row r="73" spans="1:255" s="104" customFormat="1" ht="18" hidden="1" customHeight="1">
      <c r="B73" s="108"/>
      <c r="C73" s="109"/>
      <c r="D73" s="106"/>
      <c r="E73" s="212"/>
      <c r="F73" s="212"/>
      <c r="G73" s="139"/>
      <c r="H73" s="212"/>
      <c r="I73" s="212"/>
    </row>
    <row r="74" spans="1:255" s="100" customFormat="1" ht="18" customHeight="1">
      <c r="A74" s="8"/>
      <c r="B74" s="97">
        <v>28</v>
      </c>
      <c r="C74" s="98" t="s">
        <v>97</v>
      </c>
      <c r="D74" s="99">
        <v>1224185</v>
      </c>
      <c r="E74" s="210">
        <v>0.12192188776674848</v>
      </c>
      <c r="F74" s="210">
        <v>1.5970063289353353E-2</v>
      </c>
      <c r="G74" s="137">
        <v>1393.5372757548901</v>
      </c>
      <c r="H74" s="210">
        <v>1.1662835321260205</v>
      </c>
      <c r="I74" s="210">
        <v>9.281539068485567E-2</v>
      </c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</row>
    <row r="75" spans="1:255" s="100" customFormat="1" ht="18" hidden="1" customHeight="1">
      <c r="A75" s="8"/>
      <c r="B75" s="97"/>
      <c r="C75" s="98"/>
      <c r="D75" s="99"/>
      <c r="E75" s="210"/>
      <c r="F75" s="210"/>
      <c r="G75" s="137"/>
      <c r="H75" s="210"/>
      <c r="I75" s="210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</row>
    <row r="76" spans="1:255" s="100" customFormat="1" ht="18" customHeight="1">
      <c r="A76" s="8"/>
      <c r="B76" s="97">
        <v>30</v>
      </c>
      <c r="C76" s="98" t="s">
        <v>98</v>
      </c>
      <c r="D76" s="99">
        <v>257245</v>
      </c>
      <c r="E76" s="210">
        <v>2.5620144029339695E-2</v>
      </c>
      <c r="F76" s="210">
        <v>1.3202412039717615E-2</v>
      </c>
      <c r="G76" s="137">
        <v>1057.478599467433</v>
      </c>
      <c r="H76" s="210">
        <v>0.88502826411044955</v>
      </c>
      <c r="I76" s="210">
        <v>9.785358982287673E-2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</row>
    <row r="77" spans="1:255" s="100" customFormat="1" ht="18" hidden="1" customHeight="1">
      <c r="A77" s="8"/>
      <c r="B77" s="97"/>
      <c r="C77" s="98"/>
      <c r="D77" s="99"/>
      <c r="E77" s="210"/>
      <c r="F77" s="210"/>
      <c r="G77" s="137"/>
      <c r="H77" s="210"/>
      <c r="I77" s="210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</row>
    <row r="78" spans="1:255" s="100" customFormat="1" ht="18" customHeight="1">
      <c r="A78" s="8"/>
      <c r="B78" s="97">
        <v>31</v>
      </c>
      <c r="C78" s="98" t="s">
        <v>99</v>
      </c>
      <c r="D78" s="99">
        <v>142648</v>
      </c>
      <c r="E78" s="210">
        <v>1.4206932323260894E-2</v>
      </c>
      <c r="F78" s="210">
        <v>1.2851645152586633E-2</v>
      </c>
      <c r="G78" s="137">
        <v>1371.0244446469633</v>
      </c>
      <c r="H78" s="210">
        <v>1.1474420238007508</v>
      </c>
      <c r="I78" s="210">
        <v>9.588148707830646E-2</v>
      </c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</row>
    <row r="79" spans="1:255" s="100" customFormat="1" ht="18" hidden="1" customHeight="1">
      <c r="A79" s="8"/>
      <c r="B79" s="97"/>
      <c r="C79" s="98"/>
      <c r="D79" s="99"/>
      <c r="E79" s="210"/>
      <c r="F79" s="210"/>
      <c r="G79" s="137"/>
      <c r="H79" s="210"/>
      <c r="I79" s="210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</row>
    <row r="80" spans="1:255" s="100" customFormat="1" ht="18" customHeight="1">
      <c r="A80" s="8"/>
      <c r="B80" s="97"/>
      <c r="C80" s="98" t="s">
        <v>100</v>
      </c>
      <c r="D80" s="99">
        <v>572590</v>
      </c>
      <c r="E80" s="210">
        <v>5.7026718769109662E-2</v>
      </c>
      <c r="F80" s="210">
        <v>7.6711759830068171E-3</v>
      </c>
      <c r="G80" s="137">
        <v>1480.272613685185</v>
      </c>
      <c r="H80" s="210">
        <v>1.2388743397358781</v>
      </c>
      <c r="I80" s="210">
        <v>9.5490441520629243E-2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</row>
    <row r="81" spans="1:255" s="103" customFormat="1" ht="18" customHeight="1">
      <c r="B81" s="97">
        <v>1</v>
      </c>
      <c r="C81" s="104" t="s">
        <v>205</v>
      </c>
      <c r="D81" s="102">
        <v>81316</v>
      </c>
      <c r="E81" s="211">
        <v>8.0986127306256154E-3</v>
      </c>
      <c r="F81" s="212">
        <v>1.4902274032100982E-2</v>
      </c>
      <c r="G81" s="138">
        <v>1503.7547905701213</v>
      </c>
      <c r="H81" s="211">
        <v>1.25852711593057</v>
      </c>
      <c r="I81" s="212">
        <v>9.5760818072800902E-2</v>
      </c>
    </row>
    <row r="82" spans="1:255" s="104" customFormat="1" ht="18" customHeight="1">
      <c r="B82" s="97">
        <v>20</v>
      </c>
      <c r="C82" s="104" t="s">
        <v>207</v>
      </c>
      <c r="D82" s="102">
        <v>193431</v>
      </c>
      <c r="E82" s="211">
        <v>1.9264631303773469E-2</v>
      </c>
      <c r="F82" s="212">
        <v>6.0750118327499436E-3</v>
      </c>
      <c r="G82" s="138">
        <v>1451.2653058196461</v>
      </c>
      <c r="H82" s="211">
        <v>1.2145974538114874</v>
      </c>
      <c r="I82" s="212">
        <v>9.6138816006241523E-2</v>
      </c>
    </row>
    <row r="83" spans="1:255" s="104" customFormat="1" ht="18" customHeight="1">
      <c r="B83" s="97">
        <v>48</v>
      </c>
      <c r="C83" s="104" t="s">
        <v>206</v>
      </c>
      <c r="D83" s="102">
        <v>297843</v>
      </c>
      <c r="E83" s="211">
        <v>2.9663474734710576E-2</v>
      </c>
      <c r="F83" s="212">
        <v>6.750133515410095E-3</v>
      </c>
      <c r="G83" s="138">
        <v>1492.700086790692</v>
      </c>
      <c r="H83" s="211">
        <v>1.2492751790109098</v>
      </c>
      <c r="I83" s="212">
        <v>9.496045527417829E-2</v>
      </c>
    </row>
    <row r="84" spans="1:255" s="104" customFormat="1" ht="18" hidden="1" customHeight="1">
      <c r="B84" s="97"/>
      <c r="D84" s="102"/>
      <c r="E84" s="211"/>
      <c r="F84" s="212"/>
      <c r="G84" s="138"/>
      <c r="H84" s="211"/>
      <c r="I84" s="212"/>
    </row>
    <row r="85" spans="1:255" s="100" customFormat="1" ht="18" customHeight="1">
      <c r="A85" s="8"/>
      <c r="B85" s="97">
        <v>26</v>
      </c>
      <c r="C85" s="98" t="s">
        <v>101</v>
      </c>
      <c r="D85" s="99">
        <v>72469</v>
      </c>
      <c r="E85" s="210">
        <v>7.2175016721888405E-3</v>
      </c>
      <c r="F85" s="210">
        <v>1.1614110026941349E-2</v>
      </c>
      <c r="G85" s="137">
        <v>1179.7286719838828</v>
      </c>
      <c r="H85" s="210">
        <v>0.98734217336695751</v>
      </c>
      <c r="I85" s="210">
        <v>9.9769597691521827E-2</v>
      </c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</row>
    <row r="86" spans="1:255" s="100" customFormat="1" ht="18" hidden="1" customHeight="1">
      <c r="A86" s="8"/>
      <c r="B86" s="97"/>
      <c r="C86" s="98"/>
      <c r="D86" s="99"/>
      <c r="E86" s="210"/>
      <c r="F86" s="210"/>
      <c r="G86" s="137"/>
      <c r="H86" s="210"/>
      <c r="I86" s="210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</row>
    <row r="87" spans="1:255" s="100" customFormat="1" ht="18" customHeight="1">
      <c r="A87" s="8"/>
      <c r="B87" s="97">
        <v>51</v>
      </c>
      <c r="C87" s="104" t="s">
        <v>102</v>
      </c>
      <c r="D87" s="102">
        <v>8937</v>
      </c>
      <c r="E87" s="211">
        <v>8.9007454834966215E-4</v>
      </c>
      <c r="F87" s="212">
        <v>8.2355595667868986E-3</v>
      </c>
      <c r="G87" s="138">
        <v>1209.6317041512807</v>
      </c>
      <c r="H87" s="211">
        <v>1.0123687116478073</v>
      </c>
      <c r="I87" s="212">
        <v>0.10084329588484042</v>
      </c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</row>
    <row r="88" spans="1:255" s="100" customFormat="1" ht="18" customHeight="1">
      <c r="A88" s="8"/>
      <c r="B88" s="97">
        <v>52</v>
      </c>
      <c r="C88" s="104" t="s">
        <v>103</v>
      </c>
      <c r="D88" s="102">
        <v>8514</v>
      </c>
      <c r="E88" s="211">
        <v>8.4794614575909406E-4</v>
      </c>
      <c r="F88" s="212">
        <v>3.0750605326876457E-2</v>
      </c>
      <c r="G88" s="138">
        <v>1158.2926885130371</v>
      </c>
      <c r="H88" s="211">
        <v>0.96940190370073709</v>
      </c>
      <c r="I88" s="212">
        <v>9.6189015540290468E-2</v>
      </c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</row>
    <row r="89" spans="1:255" s="100" customFormat="1" ht="18" hidden="1" customHeight="1">
      <c r="A89" s="8"/>
      <c r="B89" s="97"/>
      <c r="C89" s="104"/>
      <c r="D89" s="102"/>
      <c r="E89" s="211"/>
      <c r="F89" s="212"/>
      <c r="G89" s="138"/>
      <c r="H89" s="211"/>
      <c r="I89" s="212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</row>
    <row r="90" spans="1:255" s="8" customFormat="1" ht="18" customHeight="1">
      <c r="B90" s="97"/>
      <c r="C90" s="239" t="s">
        <v>45</v>
      </c>
      <c r="D90" s="240">
        <v>10040732</v>
      </c>
      <c r="E90" s="242">
        <v>1</v>
      </c>
      <c r="F90" s="242">
        <v>1.0522150258519769E-2</v>
      </c>
      <c r="G90" s="241">
        <v>1194.8529130087331</v>
      </c>
      <c r="H90" s="242">
        <v>1</v>
      </c>
      <c r="I90" s="242">
        <v>9.6018233075637172E-2</v>
      </c>
    </row>
    <row r="91" spans="1:255" ht="18" customHeight="1">
      <c r="B91" s="110"/>
      <c r="D91" s="90"/>
      <c r="E91" s="111"/>
      <c r="F91" s="111"/>
      <c r="G91" s="112"/>
      <c r="H91" s="111"/>
      <c r="I91" s="111"/>
    </row>
    <row r="92" spans="1:255" ht="18" customHeight="1">
      <c r="B92" s="110"/>
      <c r="D92" s="91"/>
      <c r="E92" s="111"/>
      <c r="G92" s="112"/>
      <c r="H92" s="111"/>
      <c r="I92" s="111"/>
    </row>
    <row r="93" spans="1:255" ht="18" customHeight="1">
      <c r="B93" s="110"/>
      <c r="D93" s="91"/>
      <c r="I93" s="111"/>
    </row>
    <row r="94" spans="1:255" ht="18" customHeight="1">
      <c r="B94" s="110"/>
      <c r="D94" s="91"/>
      <c r="I94" s="111"/>
    </row>
    <row r="95" spans="1:255" ht="18" customHeight="1">
      <c r="B95" s="110"/>
      <c r="D95" s="91"/>
      <c r="I95" s="111"/>
    </row>
    <row r="96" spans="1:255" ht="18" customHeight="1">
      <c r="B96" s="110"/>
      <c r="D96" s="91"/>
      <c r="I96" s="111"/>
    </row>
    <row r="97" spans="2:9" ht="18" customHeight="1">
      <c r="B97" s="113"/>
      <c r="C97" s="114"/>
      <c r="D97" s="115"/>
      <c r="E97" s="114"/>
      <c r="F97" s="114"/>
      <c r="G97" s="114"/>
      <c r="H97" s="114"/>
      <c r="I97" s="114"/>
    </row>
    <row r="98" spans="2:9" ht="18" customHeight="1">
      <c r="B98" s="113"/>
      <c r="C98" s="114"/>
      <c r="D98" s="115"/>
      <c r="E98" s="114"/>
      <c r="F98" s="114"/>
      <c r="G98" s="114"/>
      <c r="H98" s="114"/>
      <c r="I98" s="114"/>
    </row>
    <row r="99" spans="2:9" ht="18" customHeight="1">
      <c r="D99" s="91"/>
    </row>
    <row r="100" spans="2:9" ht="18" customHeight="1">
      <c r="D100" s="91"/>
    </row>
    <row r="101" spans="2:9" ht="18" customHeight="1">
      <c r="D101" s="91"/>
    </row>
    <row r="102" spans="2:9" ht="18" customHeight="1">
      <c r="D102" s="91"/>
    </row>
    <row r="103" spans="2:9" ht="18" customHeight="1">
      <c r="D103" s="91"/>
    </row>
    <row r="104" spans="2:9" ht="18" customHeight="1">
      <c r="D104" s="91"/>
    </row>
    <row r="105" spans="2:9" ht="18" customHeight="1">
      <c r="D105" s="91"/>
    </row>
    <row r="106" spans="2:9" ht="18" customHeight="1">
      <c r="D106" s="91"/>
    </row>
    <row r="107" spans="2:9" ht="18" customHeight="1">
      <c r="D107" s="91"/>
    </row>
    <row r="108" spans="2:9" ht="18" customHeight="1">
      <c r="D108" s="91"/>
    </row>
    <row r="109" spans="2:9" ht="18" customHeight="1">
      <c r="D109" s="91"/>
    </row>
    <row r="110" spans="2:9" ht="18" customHeight="1">
      <c r="D110" s="91"/>
    </row>
    <row r="111" spans="2:9" ht="18" customHeight="1">
      <c r="D111" s="91"/>
    </row>
    <row r="112" spans="2:9" ht="18" customHeight="1">
      <c r="D112" s="91"/>
    </row>
    <row r="113" spans="4:4" ht="18" customHeight="1">
      <c r="D113" s="91"/>
    </row>
    <row r="114" spans="4:4">
      <c r="D114" s="91"/>
    </row>
    <row r="115" spans="4:4">
      <c r="D115" s="91"/>
    </row>
    <row r="116" spans="4:4">
      <c r="D116" s="91"/>
    </row>
    <row r="117" spans="4:4">
      <c r="D117" s="91"/>
    </row>
    <row r="118" spans="4:4">
      <c r="D118" s="91"/>
    </row>
    <row r="119" spans="4:4">
      <c r="D119" s="91"/>
    </row>
    <row r="120" spans="4:4">
      <c r="D120" s="91"/>
    </row>
  </sheetData>
  <mergeCells count="6">
    <mergeCell ref="D7:F7"/>
    <mergeCell ref="G7:I7"/>
    <mergeCell ref="C7:C8"/>
    <mergeCell ref="B7:B8"/>
    <mergeCell ref="B3:I3"/>
    <mergeCell ref="B5:I5"/>
  </mergeCells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  <ignoredErrors>
    <ignoredError sqref="B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I71"/>
  <sheetViews>
    <sheetView showGridLines="0" showRowColHeaders="0" zoomScaleNormal="100" workbookViewId="0">
      <pane ySplit="5" topLeftCell="A54" activePane="bottomLeft" state="frozen"/>
      <selection activeCell="Q29" sqref="Q29"/>
      <selection pane="bottomLeft" activeCell="K84" sqref="K84"/>
    </sheetView>
  </sheetViews>
  <sheetFormatPr baseColWidth="10" defaultColWidth="10.28515625" defaultRowHeight="15.75"/>
  <cols>
    <col min="1" max="1" width="2.7109375" style="121" customWidth="1"/>
    <col min="2" max="2" width="7" style="134" customWidth="1"/>
    <col min="3" max="3" width="27.42578125" style="117" customWidth="1"/>
    <col min="4" max="4" width="20.7109375" style="118" customWidth="1"/>
    <col min="5" max="5" width="20.7109375" style="119" customWidth="1"/>
    <col min="6" max="7" width="20.7109375" style="120" customWidth="1"/>
    <col min="8" max="16384" width="10.28515625" style="121"/>
  </cols>
  <sheetData>
    <row r="1" spans="1:9">
      <c r="B1" s="116"/>
    </row>
    <row r="2" spans="1:9" s="117" customFormat="1" ht="22.7" customHeight="1">
      <c r="B2" s="122"/>
      <c r="C2" s="517" t="s">
        <v>154</v>
      </c>
      <c r="D2" s="518"/>
      <c r="E2" s="518"/>
      <c r="F2" s="518"/>
      <c r="G2" s="518"/>
    </row>
    <row r="3" spans="1:9" s="117" customFormat="1" ht="18.95" customHeight="1">
      <c r="A3" s="226"/>
      <c r="B3" s="227"/>
      <c r="C3" s="519" t="s">
        <v>144</v>
      </c>
      <c r="D3" s="520"/>
      <c r="E3" s="520"/>
      <c r="F3" s="520"/>
      <c r="G3" s="520"/>
    </row>
    <row r="4" spans="1:9" ht="19.7" customHeight="1">
      <c r="A4" s="226"/>
      <c r="B4" s="525" t="s">
        <v>159</v>
      </c>
      <c r="C4" s="521" t="s">
        <v>225</v>
      </c>
      <c r="D4" s="523" t="s">
        <v>155</v>
      </c>
      <c r="E4" s="228" t="s">
        <v>156</v>
      </c>
      <c r="F4" s="228"/>
      <c r="G4" s="228"/>
      <c r="I4" s="7" t="s">
        <v>170</v>
      </c>
    </row>
    <row r="5" spans="1:9" ht="19.7" customHeight="1">
      <c r="A5" s="226"/>
      <c r="B5" s="526"/>
      <c r="C5" s="522"/>
      <c r="D5" s="524"/>
      <c r="E5" s="228" t="s">
        <v>4</v>
      </c>
      <c r="F5" s="228" t="s">
        <v>3</v>
      </c>
      <c r="G5" s="228" t="s">
        <v>6</v>
      </c>
    </row>
    <row r="6" spans="1:9">
      <c r="B6" s="123">
        <v>4</v>
      </c>
      <c r="C6" s="125" t="s">
        <v>53</v>
      </c>
      <c r="D6" s="126">
        <v>35094</v>
      </c>
      <c r="E6" s="213">
        <v>0.3798094725148955</v>
      </c>
      <c r="F6" s="213">
        <v>0.23706619233243764</v>
      </c>
      <c r="G6" s="213">
        <v>0.3126135756280064</v>
      </c>
    </row>
    <row r="7" spans="1:9">
      <c r="B7" s="124">
        <v>11</v>
      </c>
      <c r="C7" s="125" t="s">
        <v>54</v>
      </c>
      <c r="D7" s="126">
        <v>65516</v>
      </c>
      <c r="E7" s="213">
        <v>0.35733565037343784</v>
      </c>
      <c r="F7" s="213">
        <v>0.22302678015362259</v>
      </c>
      <c r="G7" s="213">
        <v>0.28658413892655615</v>
      </c>
      <c r="H7" s="117"/>
    </row>
    <row r="8" spans="1:9">
      <c r="B8" s="124">
        <v>14</v>
      </c>
      <c r="C8" s="125" t="s">
        <v>55</v>
      </c>
      <c r="D8" s="126">
        <v>54783</v>
      </c>
      <c r="E8" s="213">
        <v>0.37187025100875126</v>
      </c>
      <c r="F8" s="213">
        <v>0.23869651249072471</v>
      </c>
      <c r="G8" s="213">
        <v>0.3107814494397958</v>
      </c>
      <c r="H8" s="117"/>
    </row>
    <row r="9" spans="1:9">
      <c r="B9" s="124">
        <v>18</v>
      </c>
      <c r="C9" s="125" t="s">
        <v>56</v>
      </c>
      <c r="D9" s="126">
        <v>59934</v>
      </c>
      <c r="E9" s="213">
        <v>0.36924691136297039</v>
      </c>
      <c r="F9" s="213">
        <v>0.23475884099703051</v>
      </c>
      <c r="G9" s="213">
        <v>0.30783375107860461</v>
      </c>
      <c r="H9" s="117"/>
    </row>
    <row r="10" spans="1:9">
      <c r="B10" s="124">
        <v>21</v>
      </c>
      <c r="C10" s="125" t="s">
        <v>57</v>
      </c>
      <c r="D10" s="126">
        <v>29427</v>
      </c>
      <c r="E10" s="213">
        <v>0.36492096595006529</v>
      </c>
      <c r="F10" s="213">
        <v>0.21149552468830887</v>
      </c>
      <c r="G10" s="213">
        <v>0.28873211797719733</v>
      </c>
      <c r="H10" s="117"/>
    </row>
    <row r="11" spans="1:9">
      <c r="B11" s="124">
        <v>23</v>
      </c>
      <c r="C11" s="125" t="s">
        <v>58</v>
      </c>
      <c r="D11" s="126">
        <v>52093</v>
      </c>
      <c r="E11" s="213">
        <v>0.43746438935191934</v>
      </c>
      <c r="F11" s="213">
        <v>0.26987876816002038</v>
      </c>
      <c r="G11" s="213">
        <v>0.35641078270388615</v>
      </c>
      <c r="H11" s="117"/>
    </row>
    <row r="12" spans="1:9">
      <c r="B12" s="124">
        <v>29</v>
      </c>
      <c r="C12" s="125" t="s">
        <v>59</v>
      </c>
      <c r="D12" s="126">
        <v>75692</v>
      </c>
      <c r="E12" s="213">
        <v>0.33536364691663195</v>
      </c>
      <c r="F12" s="213">
        <v>0.19657424321985636</v>
      </c>
      <c r="G12" s="213">
        <v>0.26873726292169936</v>
      </c>
      <c r="H12" s="117"/>
    </row>
    <row r="13" spans="1:9">
      <c r="B13" s="124">
        <v>41</v>
      </c>
      <c r="C13" s="125" t="s">
        <v>60</v>
      </c>
      <c r="D13" s="126">
        <v>107581</v>
      </c>
      <c r="E13" s="213">
        <v>0.33092319687731547</v>
      </c>
      <c r="F13" s="213">
        <v>0.20981477026701947</v>
      </c>
      <c r="G13" s="213">
        <v>0.27335765866945833</v>
      </c>
      <c r="H13" s="117"/>
    </row>
    <row r="14" spans="1:9" s="131" customFormat="1">
      <c r="B14" s="127"/>
      <c r="C14" s="128" t="s">
        <v>52</v>
      </c>
      <c r="D14" s="129">
        <v>480120</v>
      </c>
      <c r="E14" s="214">
        <v>0.35939451937264588</v>
      </c>
      <c r="F14" s="214">
        <v>0.22268637818088438</v>
      </c>
      <c r="G14" s="214">
        <v>0.29362785000100911</v>
      </c>
      <c r="H14" s="130"/>
    </row>
    <row r="15" spans="1:9">
      <c r="B15" s="124">
        <v>22</v>
      </c>
      <c r="C15" s="125" t="s">
        <v>62</v>
      </c>
      <c r="D15" s="126">
        <v>12345</v>
      </c>
      <c r="E15" s="213">
        <v>0.30862876747703544</v>
      </c>
      <c r="F15" s="213">
        <v>0.14771503879422357</v>
      </c>
      <c r="G15" s="213">
        <v>0.22842498704759084</v>
      </c>
      <c r="H15" s="117"/>
    </row>
    <row r="16" spans="1:9">
      <c r="B16" s="124">
        <v>44</v>
      </c>
      <c r="C16" s="125" t="s">
        <v>63</v>
      </c>
      <c r="D16" s="126">
        <v>8163</v>
      </c>
      <c r="E16" s="213">
        <v>0.29037594842831876</v>
      </c>
      <c r="F16" s="213">
        <v>0.16753898157234762</v>
      </c>
      <c r="G16" s="213">
        <v>0.22756544283683197</v>
      </c>
      <c r="H16" s="117"/>
    </row>
    <row r="17" spans="2:8">
      <c r="B17" s="124">
        <v>50</v>
      </c>
      <c r="C17" s="125" t="s">
        <v>64</v>
      </c>
      <c r="D17" s="126">
        <v>38575</v>
      </c>
      <c r="E17" s="213">
        <v>0.2437630345814536</v>
      </c>
      <c r="F17" s="213">
        <v>0.10162659866089764</v>
      </c>
      <c r="G17" s="213">
        <v>0.17590380125492486</v>
      </c>
      <c r="H17" s="117"/>
    </row>
    <row r="18" spans="2:8" s="131" customFormat="1">
      <c r="B18" s="124"/>
      <c r="C18" s="128" t="s">
        <v>61</v>
      </c>
      <c r="D18" s="129">
        <v>59083</v>
      </c>
      <c r="E18" s="214">
        <v>0.2599365717336013</v>
      </c>
      <c r="F18" s="214">
        <v>0.11796554115325118</v>
      </c>
      <c r="G18" s="214">
        <v>0.19107664345705683</v>
      </c>
      <c r="H18" s="130"/>
    </row>
    <row r="19" spans="2:8" s="131" customFormat="1">
      <c r="B19" s="124">
        <v>33</v>
      </c>
      <c r="C19" s="128" t="s">
        <v>65</v>
      </c>
      <c r="D19" s="129">
        <v>43917</v>
      </c>
      <c r="E19" s="214">
        <v>0.20743323083752782</v>
      </c>
      <c r="F19" s="214">
        <v>8.2932495217272473E-2</v>
      </c>
      <c r="G19" s="214">
        <v>0.14661187263391934</v>
      </c>
      <c r="H19" s="130"/>
    </row>
    <row r="20" spans="2:8" s="131" customFormat="1">
      <c r="B20" s="124">
        <v>7</v>
      </c>
      <c r="C20" s="128" t="s">
        <v>208</v>
      </c>
      <c r="D20" s="129">
        <v>33893</v>
      </c>
      <c r="E20" s="214">
        <v>0.21505706443224501</v>
      </c>
      <c r="F20" s="214">
        <v>0.10893540643989361</v>
      </c>
      <c r="G20" s="214">
        <v>0.16676507346067174</v>
      </c>
      <c r="H20" s="130"/>
    </row>
    <row r="21" spans="2:8">
      <c r="B21" s="124">
        <v>35</v>
      </c>
      <c r="C21" s="125" t="s">
        <v>67</v>
      </c>
      <c r="D21" s="126">
        <v>47532</v>
      </c>
      <c r="E21" s="213">
        <v>0.31374795948151912</v>
      </c>
      <c r="F21" s="213">
        <v>0.19940533902139487</v>
      </c>
      <c r="G21" s="213">
        <v>0.25647639038024683</v>
      </c>
      <c r="H21" s="117"/>
    </row>
    <row r="22" spans="2:8">
      <c r="B22" s="124">
        <v>38</v>
      </c>
      <c r="C22" s="125" t="s">
        <v>68</v>
      </c>
      <c r="D22" s="126">
        <v>49474</v>
      </c>
      <c r="E22" s="213">
        <v>0.34784484769324064</v>
      </c>
      <c r="F22" s="213">
        <v>0.24008799804448791</v>
      </c>
      <c r="G22" s="213">
        <v>0.29524201681675233</v>
      </c>
      <c r="H22" s="117"/>
    </row>
    <row r="23" spans="2:8" s="131" customFormat="1">
      <c r="B23" s="124"/>
      <c r="C23" s="128" t="s">
        <v>66</v>
      </c>
      <c r="D23" s="129">
        <v>97006</v>
      </c>
      <c r="E23" s="214">
        <v>0.33015051977851206</v>
      </c>
      <c r="F23" s="214">
        <v>0.21846478018391488</v>
      </c>
      <c r="G23" s="214">
        <v>0.27488396080453842</v>
      </c>
      <c r="H23" s="130"/>
    </row>
    <row r="24" spans="2:8" s="131" customFormat="1">
      <c r="B24" s="124">
        <v>39</v>
      </c>
      <c r="C24" s="128" t="s">
        <v>69</v>
      </c>
      <c r="D24" s="129">
        <v>23684</v>
      </c>
      <c r="E24" s="214">
        <v>0.21892700651918351</v>
      </c>
      <c r="F24" s="214">
        <v>0.10431202104540775</v>
      </c>
      <c r="G24" s="214">
        <v>0.1635624063369728</v>
      </c>
      <c r="H24" s="130"/>
    </row>
    <row r="25" spans="2:8">
      <c r="B25" s="124">
        <v>5</v>
      </c>
      <c r="C25" s="125" t="s">
        <v>71</v>
      </c>
      <c r="D25" s="126">
        <v>13778</v>
      </c>
      <c r="E25" s="213">
        <v>0.43942538780860824</v>
      </c>
      <c r="F25" s="213">
        <v>0.27671589921807122</v>
      </c>
      <c r="G25" s="213">
        <v>0.35304668682416851</v>
      </c>
      <c r="H25" s="117"/>
    </row>
    <row r="26" spans="2:8">
      <c r="B26" s="124">
        <v>9</v>
      </c>
      <c r="C26" s="125" t="s">
        <v>72</v>
      </c>
      <c r="D26" s="126">
        <v>16623</v>
      </c>
      <c r="E26" s="213">
        <v>0.2480595084087969</v>
      </c>
      <c r="F26" s="213">
        <v>0.11152270548243702</v>
      </c>
      <c r="G26" s="213">
        <v>0.18015215883474944</v>
      </c>
      <c r="H26" s="117"/>
    </row>
    <row r="27" spans="2:8">
      <c r="B27" s="124">
        <v>24</v>
      </c>
      <c r="C27" s="125" t="s">
        <v>73</v>
      </c>
      <c r="D27" s="126">
        <v>28480</v>
      </c>
      <c r="E27" s="213">
        <v>0.26868876849226625</v>
      </c>
      <c r="F27" s="213">
        <v>0.13614160943674089</v>
      </c>
      <c r="G27" s="213">
        <v>0.20367734876170179</v>
      </c>
      <c r="H27" s="117"/>
    </row>
    <row r="28" spans="2:8">
      <c r="B28" s="124">
        <v>34</v>
      </c>
      <c r="C28" s="125" t="s">
        <v>74</v>
      </c>
      <c r="D28" s="126">
        <v>10008</v>
      </c>
      <c r="E28" s="213">
        <v>0.31274613389683986</v>
      </c>
      <c r="F28" s="213">
        <v>0.15649059982094898</v>
      </c>
      <c r="G28" s="213">
        <v>0.2318706269403642</v>
      </c>
      <c r="H28" s="117"/>
    </row>
    <row r="29" spans="2:8">
      <c r="B29" s="124">
        <v>37</v>
      </c>
      <c r="C29" s="125" t="s">
        <v>75</v>
      </c>
      <c r="D29" s="126">
        <v>25506</v>
      </c>
      <c r="E29" s="213">
        <v>0.3758255946764662</v>
      </c>
      <c r="F29" s="213">
        <v>0.25273573639443347</v>
      </c>
      <c r="G29" s="213">
        <v>0.31370378569847246</v>
      </c>
      <c r="H29" s="117"/>
    </row>
    <row r="30" spans="2:8">
      <c r="B30" s="124">
        <v>40</v>
      </c>
      <c r="C30" s="125" t="s">
        <v>76</v>
      </c>
      <c r="D30" s="126">
        <v>8887</v>
      </c>
      <c r="E30" s="213">
        <v>0.34288381863803469</v>
      </c>
      <c r="F30" s="213">
        <v>0.17102124275815064</v>
      </c>
      <c r="G30" s="213">
        <v>0.25579253374780531</v>
      </c>
      <c r="H30" s="117"/>
    </row>
    <row r="31" spans="2:8">
      <c r="B31" s="124">
        <v>42</v>
      </c>
      <c r="C31" s="125" t="s">
        <v>77</v>
      </c>
      <c r="D31" s="126">
        <v>5096</v>
      </c>
      <c r="E31" s="213">
        <v>0.29816675480345495</v>
      </c>
      <c r="F31" s="213">
        <v>0.15206391478029294</v>
      </c>
      <c r="G31" s="213">
        <v>0.22537702887974881</v>
      </c>
      <c r="H31" s="117"/>
    </row>
    <row r="32" spans="2:8">
      <c r="B32" s="124">
        <v>47</v>
      </c>
      <c r="C32" s="125" t="s">
        <v>78</v>
      </c>
      <c r="D32" s="126">
        <v>23218</v>
      </c>
      <c r="E32" s="213">
        <v>0.27151061699773432</v>
      </c>
      <c r="F32" s="213">
        <v>0.12356669639444515</v>
      </c>
      <c r="G32" s="213">
        <v>0.19392127220639946</v>
      </c>
      <c r="H32" s="117"/>
    </row>
    <row r="33" spans="2:8">
      <c r="B33" s="124">
        <v>49</v>
      </c>
      <c r="C33" s="125" t="s">
        <v>79</v>
      </c>
      <c r="D33" s="126">
        <v>18165</v>
      </c>
      <c r="E33" s="213">
        <v>0.44396607396564342</v>
      </c>
      <c r="F33" s="213">
        <v>0.32030835746624792</v>
      </c>
      <c r="G33" s="213">
        <v>0.38046665549597858</v>
      </c>
      <c r="H33" s="117"/>
    </row>
    <row r="34" spans="2:8" s="131" customFormat="1">
      <c r="B34" s="124"/>
      <c r="C34" s="128" t="s">
        <v>70</v>
      </c>
      <c r="D34" s="129">
        <v>149761</v>
      </c>
      <c r="E34" s="214">
        <v>0.31199926720034549</v>
      </c>
      <c r="F34" s="214">
        <v>0.17280710672800753</v>
      </c>
      <c r="G34" s="214">
        <v>0.24138570198993589</v>
      </c>
      <c r="H34" s="130"/>
    </row>
    <row r="35" spans="2:8">
      <c r="B35" s="124">
        <v>2</v>
      </c>
      <c r="C35" s="125" t="s">
        <v>81</v>
      </c>
      <c r="D35" s="126">
        <v>26196</v>
      </c>
      <c r="E35" s="213">
        <v>0.43162306691718455</v>
      </c>
      <c r="F35" s="213">
        <v>0.28638987058554322</v>
      </c>
      <c r="G35" s="213">
        <v>0.35435435435435436</v>
      </c>
      <c r="H35" s="117"/>
    </row>
    <row r="36" spans="2:8">
      <c r="B36" s="124">
        <v>13</v>
      </c>
      <c r="C36" s="125" t="s">
        <v>82</v>
      </c>
      <c r="D36" s="126">
        <v>35953</v>
      </c>
      <c r="E36" s="213">
        <v>0.45402624580372325</v>
      </c>
      <c r="F36" s="213">
        <v>0.27226742511520735</v>
      </c>
      <c r="G36" s="213">
        <v>0.35447518387790111</v>
      </c>
      <c r="H36" s="117"/>
    </row>
    <row r="37" spans="2:8">
      <c r="B37" s="124">
        <v>16</v>
      </c>
      <c r="C37" s="125" t="s">
        <v>83</v>
      </c>
      <c r="D37" s="126">
        <v>17836</v>
      </c>
      <c r="E37" s="213">
        <v>0.47522686465764064</v>
      </c>
      <c r="F37" s="213">
        <v>0.33169745958429564</v>
      </c>
      <c r="G37" s="213">
        <v>0.39763682978486231</v>
      </c>
      <c r="H37" s="117"/>
    </row>
    <row r="38" spans="2:8">
      <c r="B38" s="124">
        <v>19</v>
      </c>
      <c r="C38" s="125" t="s">
        <v>84</v>
      </c>
      <c r="D38" s="126">
        <v>8640</v>
      </c>
      <c r="E38" s="213">
        <v>0.28079736125053778</v>
      </c>
      <c r="F38" s="213">
        <v>0.11801348237904258</v>
      </c>
      <c r="G38" s="213">
        <v>0.19478323601686318</v>
      </c>
      <c r="H38" s="117"/>
    </row>
    <row r="39" spans="2:8">
      <c r="B39" s="124">
        <v>45</v>
      </c>
      <c r="C39" s="125" t="s">
        <v>85</v>
      </c>
      <c r="D39" s="126">
        <v>38074</v>
      </c>
      <c r="E39" s="213">
        <v>0.42021054162651589</v>
      </c>
      <c r="F39" s="213">
        <v>0.2248741263996393</v>
      </c>
      <c r="G39" s="213">
        <v>0.31327343338599262</v>
      </c>
      <c r="H39" s="117"/>
    </row>
    <row r="40" spans="2:8" s="133" customFormat="1">
      <c r="B40" s="124"/>
      <c r="C40" s="128" t="s">
        <v>80</v>
      </c>
      <c r="D40" s="129">
        <v>126699</v>
      </c>
      <c r="E40" s="214">
        <v>0.42113381093358043</v>
      </c>
      <c r="F40" s="214">
        <v>0.24944525212334531</v>
      </c>
      <c r="G40" s="214">
        <v>0.32815073815073814</v>
      </c>
      <c r="H40" s="132"/>
    </row>
    <row r="41" spans="2:8">
      <c r="B41" s="124">
        <v>8</v>
      </c>
      <c r="C41" s="125" t="s">
        <v>87</v>
      </c>
      <c r="D41" s="126">
        <v>176387</v>
      </c>
      <c r="E41" s="213">
        <v>0.17907385540228651</v>
      </c>
      <c r="F41" s="213">
        <v>7.4133548823781301E-2</v>
      </c>
      <c r="G41" s="213">
        <v>0.13318408166809501</v>
      </c>
      <c r="H41" s="117"/>
    </row>
    <row r="42" spans="2:8">
      <c r="B42" s="124">
        <v>17</v>
      </c>
      <c r="C42" s="125" t="s">
        <v>212</v>
      </c>
      <c r="D42" s="126">
        <v>25062</v>
      </c>
      <c r="E42" s="213">
        <v>0.19744992490105578</v>
      </c>
      <c r="F42" s="213">
        <v>9.6282238575700063E-2</v>
      </c>
      <c r="G42" s="213">
        <v>0.15239334533249016</v>
      </c>
      <c r="H42" s="117"/>
    </row>
    <row r="43" spans="2:8">
      <c r="B43" s="124">
        <v>25</v>
      </c>
      <c r="C43" s="125" t="s">
        <v>209</v>
      </c>
      <c r="D43" s="126">
        <v>20057</v>
      </c>
      <c r="E43" s="213">
        <v>0.26122179658718087</v>
      </c>
      <c r="F43" s="213">
        <v>0.12420831906881205</v>
      </c>
      <c r="G43" s="213">
        <v>0.19800582457179525</v>
      </c>
      <c r="H43" s="117"/>
    </row>
    <row r="44" spans="2:8">
      <c r="B44" s="124">
        <v>43</v>
      </c>
      <c r="C44" s="125" t="s">
        <v>88</v>
      </c>
      <c r="D44" s="126">
        <v>30897</v>
      </c>
      <c r="E44" s="213">
        <v>0.23543365139065489</v>
      </c>
      <c r="F44" s="213">
        <v>0.10586225842669789</v>
      </c>
      <c r="G44" s="213">
        <v>0.17425216567406604</v>
      </c>
      <c r="H44" s="117"/>
    </row>
    <row r="45" spans="2:8" s="133" customFormat="1">
      <c r="B45" s="124"/>
      <c r="C45" s="128" t="s">
        <v>86</v>
      </c>
      <c r="D45" s="129">
        <v>252403</v>
      </c>
      <c r="E45" s="214">
        <v>0.19068536391898849</v>
      </c>
      <c r="F45" s="214">
        <v>8.2588507303489198E-2</v>
      </c>
      <c r="G45" s="214">
        <v>0.14280646446175502</v>
      </c>
      <c r="H45" s="132"/>
    </row>
    <row r="46" spans="2:8">
      <c r="B46" s="124">
        <v>3</v>
      </c>
      <c r="C46" s="125" t="s">
        <v>204</v>
      </c>
      <c r="D46" s="126">
        <v>89582</v>
      </c>
      <c r="E46" s="213">
        <v>0.32502260616366296</v>
      </c>
      <c r="F46" s="213">
        <v>0.20477994569678601</v>
      </c>
      <c r="G46" s="213">
        <v>0.26804345809632951</v>
      </c>
      <c r="H46" s="117"/>
    </row>
    <row r="47" spans="2:8">
      <c r="B47" s="124">
        <v>12</v>
      </c>
      <c r="C47" s="125" t="s">
        <v>211</v>
      </c>
      <c r="D47" s="126">
        <v>30370</v>
      </c>
      <c r="E47" s="213">
        <v>0.29389260261863986</v>
      </c>
      <c r="F47" s="213">
        <v>0.14252120337999907</v>
      </c>
      <c r="G47" s="213">
        <v>0.22299400845864661</v>
      </c>
      <c r="H47" s="117"/>
    </row>
    <row r="48" spans="2:8">
      <c r="B48" s="124">
        <v>46</v>
      </c>
      <c r="C48" s="125" t="s">
        <v>90</v>
      </c>
      <c r="D48" s="126">
        <v>128114</v>
      </c>
      <c r="E48" s="213">
        <v>0.30000575956850667</v>
      </c>
      <c r="F48" s="213">
        <v>0.15016207270877774</v>
      </c>
      <c r="G48" s="213">
        <v>0.22933728588127678</v>
      </c>
      <c r="H48" s="117"/>
    </row>
    <row r="49" spans="2:8" s="133" customFormat="1">
      <c r="B49" s="124"/>
      <c r="C49" s="128" t="s">
        <v>89</v>
      </c>
      <c r="D49" s="129">
        <v>248066</v>
      </c>
      <c r="E49" s="214">
        <v>0.30728631841620019</v>
      </c>
      <c r="F49" s="214">
        <v>0.16697040272312244</v>
      </c>
      <c r="G49" s="214">
        <v>0.24106873878794122</v>
      </c>
      <c r="H49" s="132"/>
    </row>
    <row r="50" spans="2:8">
      <c r="B50" s="124">
        <v>6</v>
      </c>
      <c r="C50" s="125" t="s">
        <v>92</v>
      </c>
      <c r="D50" s="126">
        <v>57534</v>
      </c>
      <c r="E50" s="213">
        <v>0.4843289909812688</v>
      </c>
      <c r="F50" s="213">
        <v>0.35836992316136113</v>
      </c>
      <c r="G50" s="213">
        <v>0.41768485244473486</v>
      </c>
      <c r="H50" s="117"/>
    </row>
    <row r="51" spans="2:8">
      <c r="B51" s="124">
        <v>10</v>
      </c>
      <c r="C51" s="125" t="s">
        <v>93</v>
      </c>
      <c r="D51" s="126">
        <v>36470</v>
      </c>
      <c r="E51" s="213">
        <v>0.441951259606296</v>
      </c>
      <c r="F51" s="213">
        <v>0.30856482913650518</v>
      </c>
      <c r="G51" s="213">
        <v>0.37537954814471719</v>
      </c>
      <c r="H51" s="117"/>
    </row>
    <row r="52" spans="2:8" s="133" customFormat="1">
      <c r="B52" s="124"/>
      <c r="C52" s="128" t="s">
        <v>91</v>
      </c>
      <c r="D52" s="129">
        <v>94004</v>
      </c>
      <c r="E52" s="214">
        <v>0.46616342672926336</v>
      </c>
      <c r="F52" s="214">
        <v>0.3384719327011016</v>
      </c>
      <c r="G52" s="214">
        <v>0.40018731375053213</v>
      </c>
      <c r="H52" s="132"/>
    </row>
    <row r="53" spans="2:8">
      <c r="B53" s="124">
        <v>15</v>
      </c>
      <c r="C53" s="125" t="s">
        <v>203</v>
      </c>
      <c r="D53" s="126">
        <v>78793</v>
      </c>
      <c r="E53" s="213">
        <v>0.33559716103768966</v>
      </c>
      <c r="F53" s="213">
        <v>0.17002435716263908</v>
      </c>
      <c r="G53" s="213">
        <v>0.25896346253077107</v>
      </c>
      <c r="H53" s="117"/>
    </row>
    <row r="54" spans="2:8">
      <c r="B54" s="124">
        <v>27</v>
      </c>
      <c r="C54" s="125" t="s">
        <v>95</v>
      </c>
      <c r="D54" s="126">
        <v>33826</v>
      </c>
      <c r="E54" s="213">
        <v>0.33846227285746111</v>
      </c>
      <c r="F54" s="213">
        <v>0.24882080145863886</v>
      </c>
      <c r="G54" s="213">
        <v>0.29854197557014756</v>
      </c>
      <c r="H54" s="117"/>
    </row>
    <row r="55" spans="2:8">
      <c r="B55" s="124">
        <v>32</v>
      </c>
      <c r="C55" s="125" t="s">
        <v>210</v>
      </c>
      <c r="D55" s="126">
        <v>35631</v>
      </c>
      <c r="E55" s="213">
        <v>0.39577908263126543</v>
      </c>
      <c r="F55" s="213">
        <v>0.25767701371973434</v>
      </c>
      <c r="G55" s="213">
        <v>0.33366108551522644</v>
      </c>
      <c r="H55" s="117"/>
    </row>
    <row r="56" spans="2:8">
      <c r="B56" s="124">
        <v>36</v>
      </c>
      <c r="C56" s="125" t="s">
        <v>96</v>
      </c>
      <c r="D56" s="126">
        <v>60504</v>
      </c>
      <c r="E56" s="213">
        <v>0.32349648233603145</v>
      </c>
      <c r="F56" s="213">
        <v>0.15443339891014815</v>
      </c>
      <c r="G56" s="213">
        <v>0.24488804701539657</v>
      </c>
      <c r="H56" s="117"/>
    </row>
    <row r="57" spans="2:8" s="133" customFormat="1">
      <c r="B57" s="124"/>
      <c r="C57" s="128" t="s">
        <v>94</v>
      </c>
      <c r="D57" s="129">
        <v>208754</v>
      </c>
      <c r="E57" s="214">
        <v>0.3406697968271773</v>
      </c>
      <c r="F57" s="214">
        <v>0.18807984415144413</v>
      </c>
      <c r="G57" s="214">
        <v>0.27060899143530853</v>
      </c>
      <c r="H57" s="132"/>
    </row>
    <row r="58" spans="2:8" s="133" customFormat="1">
      <c r="B58" s="124">
        <v>28</v>
      </c>
      <c r="C58" s="128" t="s">
        <v>97</v>
      </c>
      <c r="D58" s="129">
        <v>173927</v>
      </c>
      <c r="E58" s="214">
        <v>0.19707871428114787</v>
      </c>
      <c r="F58" s="214">
        <v>7.8363478331391054E-2</v>
      </c>
      <c r="G58" s="214">
        <v>0.14207574835502804</v>
      </c>
      <c r="H58" s="132"/>
    </row>
    <row r="59" spans="2:8" s="133" customFormat="1">
      <c r="B59" s="124">
        <v>30</v>
      </c>
      <c r="C59" s="128" t="s">
        <v>98</v>
      </c>
      <c r="D59" s="129">
        <v>69639</v>
      </c>
      <c r="E59" s="214">
        <v>0.34411943013034252</v>
      </c>
      <c r="F59" s="214">
        <v>0.19339106836412978</v>
      </c>
      <c r="G59" s="214">
        <v>0.27071080098738559</v>
      </c>
      <c r="H59" s="132"/>
    </row>
    <row r="60" spans="2:8" s="133" customFormat="1">
      <c r="B60" s="124">
        <v>31</v>
      </c>
      <c r="C60" s="128" t="s">
        <v>99</v>
      </c>
      <c r="D60" s="129">
        <v>21320</v>
      </c>
      <c r="E60" s="214">
        <v>0.2175969205389057</v>
      </c>
      <c r="F60" s="214">
        <v>7.8560393660239175E-2</v>
      </c>
      <c r="G60" s="214">
        <v>0.14945880769446471</v>
      </c>
      <c r="H60" s="132"/>
    </row>
    <row r="61" spans="2:8">
      <c r="B61" s="124">
        <v>1</v>
      </c>
      <c r="C61" s="125" t="s">
        <v>205</v>
      </c>
      <c r="D61" s="126">
        <v>8063</v>
      </c>
      <c r="E61" s="213">
        <v>0.14816159562365358</v>
      </c>
      <c r="F61" s="213">
        <v>4.854635902307327E-2</v>
      </c>
      <c r="G61" s="213">
        <v>9.9156377588666439E-2</v>
      </c>
      <c r="H61" s="117"/>
    </row>
    <row r="62" spans="2:8">
      <c r="B62" s="124">
        <v>20</v>
      </c>
      <c r="C62" s="125" t="s">
        <v>207</v>
      </c>
      <c r="D62" s="126">
        <v>18107</v>
      </c>
      <c r="E62" s="213">
        <v>0.13697805983328967</v>
      </c>
      <c r="F62" s="213">
        <v>4.4158976742127508E-2</v>
      </c>
      <c r="G62" s="213">
        <v>9.3609607560318664E-2</v>
      </c>
      <c r="H62" s="117"/>
    </row>
    <row r="63" spans="2:8">
      <c r="B63" s="124">
        <v>48</v>
      </c>
      <c r="C63" s="125" t="s">
        <v>206</v>
      </c>
      <c r="D63" s="126">
        <v>32568</v>
      </c>
      <c r="E63" s="213">
        <v>0.15933038804116509</v>
      </c>
      <c r="F63" s="213">
        <v>5.5394603651087296E-2</v>
      </c>
      <c r="G63" s="213">
        <v>0.10934619917204702</v>
      </c>
      <c r="H63" s="117"/>
    </row>
    <row r="64" spans="2:8" s="133" customFormat="1">
      <c r="B64" s="124">
        <v>16</v>
      </c>
      <c r="C64" s="128" t="s">
        <v>157</v>
      </c>
      <c r="D64" s="129">
        <v>58738</v>
      </c>
      <c r="E64" s="214">
        <v>0.15008211718506972</v>
      </c>
      <c r="F64" s="214">
        <v>5.0682318200755777E-2</v>
      </c>
      <c r="G64" s="214">
        <v>0.10258300005239351</v>
      </c>
      <c r="H64" s="132"/>
    </row>
    <row r="65" spans="2:9" s="133" customFormat="1">
      <c r="B65" s="124">
        <v>26</v>
      </c>
      <c r="C65" s="128" t="s">
        <v>153</v>
      </c>
      <c r="D65" s="129">
        <v>14694</v>
      </c>
      <c r="E65" s="214">
        <v>0.27056422375594169</v>
      </c>
      <c r="F65" s="214">
        <v>0.13107774403224434</v>
      </c>
      <c r="G65" s="214">
        <v>0.20276256054312877</v>
      </c>
      <c r="H65" s="132"/>
    </row>
    <row r="66" spans="2:9">
      <c r="B66" s="124">
        <v>51</v>
      </c>
      <c r="C66" s="125" t="s">
        <v>102</v>
      </c>
      <c r="D66" s="126">
        <v>2039</v>
      </c>
      <c r="E66" s="213">
        <v>0.27835051546391754</v>
      </c>
      <c r="F66" s="213">
        <v>0.17355758000467181</v>
      </c>
      <c r="G66" s="213">
        <v>0.22815262392301666</v>
      </c>
      <c r="H66" s="117"/>
    </row>
    <row r="67" spans="2:9">
      <c r="B67" s="124">
        <v>52</v>
      </c>
      <c r="C67" s="125" t="s">
        <v>103</v>
      </c>
      <c r="D67" s="126">
        <v>2248</v>
      </c>
      <c r="E67" s="213">
        <v>0.30656934306569344</v>
      </c>
      <c r="F67" s="213">
        <v>0.2188861985472155</v>
      </c>
      <c r="G67" s="213">
        <v>0.26403570589617104</v>
      </c>
      <c r="H67" s="117"/>
    </row>
    <row r="68" spans="2:9" ht="18.600000000000001" customHeight="1">
      <c r="B68" s="292"/>
      <c r="C68" s="293" t="s">
        <v>45</v>
      </c>
      <c r="D68" s="294">
        <f>'Pensiones - mínimos'!$C$14</f>
        <v>2159995</v>
      </c>
      <c r="E68" s="295">
        <f>'Pensiones - mínimos'!E14</f>
        <v>0.2740628248779568</v>
      </c>
      <c r="F68" s="295">
        <f>'Pensiones - mínimos'!F14</f>
        <v>0.1499318309575548</v>
      </c>
      <c r="G68" s="295">
        <f>'Pensiones - mínimos'!G14</f>
        <v>0.21512325993762207</v>
      </c>
    </row>
    <row r="69" spans="2:9">
      <c r="C69" s="135"/>
      <c r="D69" s="160"/>
      <c r="E69" s="166"/>
      <c r="F69" s="161"/>
      <c r="G69" s="156"/>
      <c r="H69" s="161"/>
      <c r="I69" s="156"/>
    </row>
    <row r="70" spans="2:9">
      <c r="F70" s="195"/>
      <c r="G70" s="195"/>
      <c r="H70" s="117"/>
      <c r="I70" s="117"/>
    </row>
    <row r="71" spans="2:9">
      <c r="F71" s="195"/>
      <c r="G71" s="195"/>
      <c r="H71" s="117"/>
      <c r="I71" s="117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PL83"/>
  <sheetViews>
    <sheetView showGridLines="0" showRowColHeaders="0" showOutlineSymbols="0" zoomScaleNormal="100" workbookViewId="0">
      <pane ySplit="7" topLeftCell="A66" activePane="bottomLeft" state="frozen"/>
      <selection pane="bottomLeft" activeCell="H76" sqref="H76"/>
    </sheetView>
  </sheetViews>
  <sheetFormatPr baseColWidth="10" defaultColWidth="11.42578125" defaultRowHeight="15.75"/>
  <cols>
    <col min="1" max="1" width="2.7109375" style="87" customWidth="1"/>
    <col min="2" max="2" width="8" style="86" customWidth="1"/>
    <col min="3" max="3" width="24.7109375" style="87" customWidth="1"/>
    <col min="4" max="9" width="13.7109375" style="87" customWidth="1"/>
    <col min="10" max="10" width="1.85546875" style="87" customWidth="1"/>
    <col min="11" max="11" width="11.42578125" style="87"/>
    <col min="12" max="12" width="25.42578125" style="87" bestFit="1" customWidth="1"/>
    <col min="13" max="16384" width="11.42578125" style="87"/>
  </cols>
  <sheetData>
    <row r="1" spans="1:226" s="1" customFormat="1" ht="12.2" customHeight="1">
      <c r="B1" s="6"/>
    </row>
    <row r="2" spans="1:226" s="1" customFormat="1" ht="12.95" customHeight="1">
      <c r="B2" s="515" t="s">
        <v>183</v>
      </c>
      <c r="C2" s="515"/>
      <c r="D2" s="515"/>
      <c r="E2" s="515"/>
      <c r="F2" s="515"/>
      <c r="G2" s="515"/>
      <c r="H2" s="515"/>
      <c r="I2" s="515"/>
      <c r="K2" s="7" t="s">
        <v>170</v>
      </c>
    </row>
    <row r="3" spans="1:226" s="95" customFormat="1" ht="18.75">
      <c r="B3" s="6"/>
      <c r="D3" s="92"/>
      <c r="E3" s="93"/>
      <c r="F3" s="92"/>
      <c r="G3" s="92"/>
      <c r="H3" s="92"/>
      <c r="I3" s="92"/>
    </row>
    <row r="4" spans="1:226" s="2" customFormat="1" ht="15.75" customHeight="1">
      <c r="B4" s="6"/>
      <c r="C4" s="94"/>
      <c r="D4" s="92"/>
      <c r="E4" s="93"/>
      <c r="F4" s="92"/>
      <c r="G4" s="92"/>
      <c r="H4" s="92"/>
      <c r="I4" s="92"/>
    </row>
    <row r="5" spans="1:226" s="95" customFormat="1" ht="18.75">
      <c r="A5" s="229"/>
      <c r="B5" s="529" t="s">
        <v>226</v>
      </c>
      <c r="C5" s="530"/>
      <c r="D5" s="530"/>
      <c r="E5" s="530"/>
      <c r="F5" s="530"/>
      <c r="G5" s="530"/>
      <c r="H5" s="530"/>
      <c r="I5" s="531"/>
    </row>
    <row r="6" spans="1:226" ht="2.4500000000000002" customHeight="1">
      <c r="A6" s="230"/>
      <c r="B6" s="532"/>
      <c r="C6" s="533"/>
      <c r="D6" s="533"/>
      <c r="E6" s="533"/>
      <c r="F6" s="533"/>
      <c r="G6" s="533"/>
      <c r="H6" s="533"/>
      <c r="I6" s="534"/>
    </row>
    <row r="7" spans="1:226" ht="52.5" customHeight="1">
      <c r="A7" s="230"/>
      <c r="B7" s="232" t="s">
        <v>159</v>
      </c>
      <c r="C7" s="233" t="s">
        <v>47</v>
      </c>
      <c r="D7" s="232" t="s">
        <v>177</v>
      </c>
      <c r="E7" s="234" t="s">
        <v>178</v>
      </c>
      <c r="F7" s="232" t="s">
        <v>179</v>
      </c>
      <c r="G7" s="232" t="s">
        <v>180</v>
      </c>
      <c r="H7" s="232" t="s">
        <v>181</v>
      </c>
      <c r="I7" s="232" t="s">
        <v>182</v>
      </c>
    </row>
    <row r="8" spans="1:226" ht="6.75" customHeight="1">
      <c r="B8" s="315"/>
      <c r="C8" s="316"/>
      <c r="D8" s="316"/>
      <c r="E8" s="317"/>
      <c r="F8" s="316"/>
      <c r="G8" s="316"/>
      <c r="H8" s="316"/>
      <c r="I8" s="316"/>
    </row>
    <row r="9" spans="1:226" s="100" customFormat="1" ht="18" customHeight="1">
      <c r="A9" s="8"/>
      <c r="B9" s="97"/>
      <c r="C9" s="98" t="s">
        <v>52</v>
      </c>
      <c r="D9" s="99">
        <v>89252</v>
      </c>
      <c r="E9" s="99">
        <v>72.338358014153869</v>
      </c>
      <c r="F9" s="99">
        <v>15276</v>
      </c>
      <c r="G9" s="99">
        <v>38344</v>
      </c>
      <c r="H9" s="99">
        <v>21683</v>
      </c>
      <c r="I9" s="99">
        <v>13949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</row>
    <row r="10" spans="1:226" s="103" customFormat="1" ht="18" customHeight="1">
      <c r="B10" s="97">
        <v>4</v>
      </c>
      <c r="C10" s="101" t="s">
        <v>53</v>
      </c>
      <c r="D10" s="102">
        <v>6445</v>
      </c>
      <c r="E10" s="102">
        <v>73.588648564778893</v>
      </c>
      <c r="F10" s="102">
        <v>966</v>
      </c>
      <c r="G10" s="102">
        <v>2741</v>
      </c>
      <c r="H10" s="102">
        <v>1687</v>
      </c>
      <c r="I10" s="102">
        <v>1051</v>
      </c>
    </row>
    <row r="11" spans="1:226" s="104" customFormat="1" ht="18" customHeight="1">
      <c r="B11" s="97">
        <v>11</v>
      </c>
      <c r="C11" s="101" t="s">
        <v>54</v>
      </c>
      <c r="D11" s="102">
        <v>10794</v>
      </c>
      <c r="E11" s="102">
        <v>73.503400037057617</v>
      </c>
      <c r="F11" s="102">
        <v>1980</v>
      </c>
      <c r="G11" s="102">
        <v>4243</v>
      </c>
      <c r="H11" s="102">
        <v>2549</v>
      </c>
      <c r="I11" s="102">
        <v>2022</v>
      </c>
    </row>
    <row r="12" spans="1:226" s="104" customFormat="1" ht="18" customHeight="1">
      <c r="B12" s="97">
        <v>14</v>
      </c>
      <c r="C12" s="101" t="s">
        <v>55</v>
      </c>
      <c r="D12" s="102">
        <v>10544</v>
      </c>
      <c r="E12" s="102">
        <v>72.291179817905913</v>
      </c>
      <c r="F12" s="102">
        <v>1681</v>
      </c>
      <c r="G12" s="102">
        <v>4652</v>
      </c>
      <c r="H12" s="102">
        <v>2667</v>
      </c>
      <c r="I12" s="102">
        <v>1544</v>
      </c>
    </row>
    <row r="13" spans="1:226" s="104" customFormat="1" ht="18" customHeight="1">
      <c r="B13" s="97">
        <v>18</v>
      </c>
      <c r="C13" s="101" t="s">
        <v>56</v>
      </c>
      <c r="D13" s="102">
        <v>11023</v>
      </c>
      <c r="E13" s="102">
        <v>72.031234691100408</v>
      </c>
      <c r="F13" s="102">
        <v>1894</v>
      </c>
      <c r="G13" s="102">
        <v>4713</v>
      </c>
      <c r="H13" s="102">
        <v>2656</v>
      </c>
      <c r="I13" s="102">
        <v>1760</v>
      </c>
    </row>
    <row r="14" spans="1:226" s="104" customFormat="1" ht="18" customHeight="1">
      <c r="B14" s="97">
        <v>21</v>
      </c>
      <c r="C14" s="101" t="s">
        <v>57</v>
      </c>
      <c r="D14" s="102">
        <v>5775</v>
      </c>
      <c r="E14" s="102">
        <v>71.599316017316028</v>
      </c>
      <c r="F14" s="102">
        <v>986</v>
      </c>
      <c r="G14" s="102">
        <v>2533</v>
      </c>
      <c r="H14" s="102">
        <v>1428</v>
      </c>
      <c r="I14" s="102">
        <v>828</v>
      </c>
    </row>
    <row r="15" spans="1:226" s="104" customFormat="1" ht="18" customHeight="1">
      <c r="B15" s="97">
        <v>23</v>
      </c>
      <c r="C15" s="101" t="s">
        <v>58</v>
      </c>
      <c r="D15" s="102">
        <v>8583</v>
      </c>
      <c r="E15" s="102">
        <v>73.759559594547355</v>
      </c>
      <c r="F15" s="102">
        <v>1321</v>
      </c>
      <c r="G15" s="102">
        <v>3679</v>
      </c>
      <c r="H15" s="102">
        <v>2150</v>
      </c>
      <c r="I15" s="102">
        <v>1433</v>
      </c>
    </row>
    <row r="16" spans="1:226" s="104" customFormat="1" ht="18" customHeight="1">
      <c r="B16" s="97">
        <v>29</v>
      </c>
      <c r="C16" s="101" t="s">
        <v>59</v>
      </c>
      <c r="D16" s="102">
        <v>14993</v>
      </c>
      <c r="E16" s="102">
        <v>70.1963369572467</v>
      </c>
      <c r="F16" s="102">
        <v>2789</v>
      </c>
      <c r="G16" s="102">
        <v>6553</v>
      </c>
      <c r="H16" s="102">
        <v>3543</v>
      </c>
      <c r="I16" s="102">
        <v>2108</v>
      </c>
    </row>
    <row r="17" spans="1:428" s="104" customFormat="1" ht="18" customHeight="1">
      <c r="B17" s="97">
        <v>41</v>
      </c>
      <c r="C17" s="101" t="s">
        <v>60</v>
      </c>
      <c r="D17" s="102">
        <v>21095</v>
      </c>
      <c r="E17" s="102">
        <v>71.737188433278064</v>
      </c>
      <c r="F17" s="102">
        <v>3659</v>
      </c>
      <c r="G17" s="102">
        <v>9230</v>
      </c>
      <c r="H17" s="102">
        <v>5003</v>
      </c>
      <c r="I17" s="102">
        <v>3203</v>
      </c>
    </row>
    <row r="18" spans="1:428" s="105" customFormat="1" ht="18" customHeight="1">
      <c r="A18" s="8"/>
      <c r="B18" s="97"/>
      <c r="C18" s="98" t="s">
        <v>61</v>
      </c>
      <c r="D18" s="99">
        <v>16385</v>
      </c>
      <c r="E18" s="99">
        <v>62.755570439728181</v>
      </c>
      <c r="F18" s="99">
        <v>4180</v>
      </c>
      <c r="G18" s="99">
        <v>8381</v>
      </c>
      <c r="H18" s="99">
        <v>2669</v>
      </c>
      <c r="I18" s="99">
        <v>1155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</row>
    <row r="19" spans="1:428" s="103" customFormat="1" ht="18" customHeight="1">
      <c r="B19" s="97">
        <v>22</v>
      </c>
      <c r="C19" s="101" t="s">
        <v>62</v>
      </c>
      <c r="D19" s="102">
        <v>2884</v>
      </c>
      <c r="E19" s="102">
        <v>62.420246185852996</v>
      </c>
      <c r="F19" s="102">
        <v>698</v>
      </c>
      <c r="G19" s="102">
        <v>1491</v>
      </c>
      <c r="H19" s="102">
        <v>486</v>
      </c>
      <c r="I19" s="102">
        <v>209</v>
      </c>
    </row>
    <row r="20" spans="1:428" s="104" customFormat="1" ht="18" customHeight="1">
      <c r="B20" s="97">
        <v>40</v>
      </c>
      <c r="C20" s="101" t="s">
        <v>63</v>
      </c>
      <c r="D20" s="102">
        <v>1805</v>
      </c>
      <c r="E20" s="102">
        <v>64.567501385041552</v>
      </c>
      <c r="F20" s="102">
        <v>371</v>
      </c>
      <c r="G20" s="102">
        <v>967</v>
      </c>
      <c r="H20" s="102">
        <v>325</v>
      </c>
      <c r="I20" s="102">
        <v>142</v>
      </c>
    </row>
    <row r="21" spans="1:428" s="104" customFormat="1" ht="18" customHeight="1">
      <c r="B21" s="97">
        <v>50</v>
      </c>
      <c r="C21" s="104" t="s">
        <v>64</v>
      </c>
      <c r="D21" s="106">
        <v>11696</v>
      </c>
      <c r="E21" s="106">
        <v>61.278963748289975</v>
      </c>
      <c r="F21" s="106">
        <v>3111</v>
      </c>
      <c r="G21" s="106">
        <v>5923</v>
      </c>
      <c r="H21" s="106">
        <v>1858</v>
      </c>
      <c r="I21" s="106">
        <v>804</v>
      </c>
    </row>
    <row r="22" spans="1:428" s="100" customFormat="1" ht="18" customHeight="1">
      <c r="A22" s="8"/>
      <c r="B22" s="97">
        <v>33</v>
      </c>
      <c r="C22" s="98" t="s">
        <v>65</v>
      </c>
      <c r="D22" s="99">
        <v>13777</v>
      </c>
      <c r="E22" s="99">
        <v>58.894258546853429</v>
      </c>
      <c r="F22" s="99">
        <v>4707</v>
      </c>
      <c r="G22" s="99">
        <v>6045</v>
      </c>
      <c r="H22" s="99">
        <v>2026</v>
      </c>
      <c r="I22" s="99">
        <v>999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</row>
    <row r="23" spans="1:428" s="100" customFormat="1" ht="18" customHeight="1">
      <c r="A23" s="8"/>
      <c r="B23" s="97">
        <v>7</v>
      </c>
      <c r="C23" s="98" t="s">
        <v>208</v>
      </c>
      <c r="D23" s="99">
        <v>10142</v>
      </c>
      <c r="E23" s="99">
        <v>64.628381975941636</v>
      </c>
      <c r="F23" s="99">
        <v>2308</v>
      </c>
      <c r="G23" s="99">
        <v>5023</v>
      </c>
      <c r="H23" s="99">
        <v>1902</v>
      </c>
      <c r="I23" s="99">
        <v>909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</row>
    <row r="24" spans="1:428" s="100" customFormat="1" ht="18" customHeight="1">
      <c r="A24" s="8"/>
      <c r="B24" s="97"/>
      <c r="C24" s="98" t="s">
        <v>66</v>
      </c>
      <c r="D24" s="99">
        <v>18208</v>
      </c>
      <c r="E24" s="99">
        <v>70.064929006288068</v>
      </c>
      <c r="F24" s="99">
        <v>4016</v>
      </c>
      <c r="G24" s="99">
        <v>7354</v>
      </c>
      <c r="H24" s="99">
        <v>3893</v>
      </c>
      <c r="I24" s="99">
        <v>2945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</row>
    <row r="25" spans="1:428" s="103" customFormat="1" ht="18" customHeight="1">
      <c r="B25" s="97">
        <v>35</v>
      </c>
      <c r="C25" s="101" t="s">
        <v>67</v>
      </c>
      <c r="D25" s="102">
        <v>9149</v>
      </c>
      <c r="E25" s="102">
        <v>70.953514045250827</v>
      </c>
      <c r="F25" s="102">
        <v>2054</v>
      </c>
      <c r="G25" s="102">
        <v>3511</v>
      </c>
      <c r="H25" s="102">
        <v>1965</v>
      </c>
      <c r="I25" s="102">
        <v>1619</v>
      </c>
    </row>
    <row r="26" spans="1:428" s="104" customFormat="1" ht="18" customHeight="1">
      <c r="B26" s="97">
        <v>38</v>
      </c>
      <c r="C26" s="101" t="s">
        <v>68</v>
      </c>
      <c r="D26" s="102">
        <v>9059</v>
      </c>
      <c r="E26" s="102">
        <v>69.176343967325309</v>
      </c>
      <c r="F26" s="102">
        <v>1962</v>
      </c>
      <c r="G26" s="102">
        <v>3843</v>
      </c>
      <c r="H26" s="102">
        <v>1928</v>
      </c>
      <c r="I26" s="102">
        <v>1326</v>
      </c>
    </row>
    <row r="27" spans="1:428" s="104" customFormat="1" ht="18" customHeight="1">
      <c r="B27" s="97">
        <v>39</v>
      </c>
      <c r="C27" s="98" t="s">
        <v>69</v>
      </c>
      <c r="D27" s="99">
        <v>7213</v>
      </c>
      <c r="E27" s="99">
        <v>64.236633855538599</v>
      </c>
      <c r="F27" s="99">
        <v>1934</v>
      </c>
      <c r="G27" s="99">
        <v>3186</v>
      </c>
      <c r="H27" s="99">
        <v>1337</v>
      </c>
      <c r="I27" s="99">
        <v>756</v>
      </c>
    </row>
    <row r="28" spans="1:428" s="100" customFormat="1" ht="18" customHeight="1">
      <c r="A28" s="8"/>
      <c r="B28" s="97"/>
      <c r="C28" s="98" t="s">
        <v>70</v>
      </c>
      <c r="D28" s="99">
        <v>32083</v>
      </c>
      <c r="E28" s="99">
        <v>66.908020348044971</v>
      </c>
      <c r="F28" s="99">
        <v>7430</v>
      </c>
      <c r="G28" s="99">
        <v>14810</v>
      </c>
      <c r="H28" s="99">
        <v>6072</v>
      </c>
      <c r="I28" s="99">
        <v>3771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</row>
    <row r="29" spans="1:428" s="107" customFormat="1" ht="18" customHeight="1">
      <c r="B29" s="97">
        <v>5</v>
      </c>
      <c r="C29" s="101" t="s">
        <v>71</v>
      </c>
      <c r="D29" s="102">
        <v>2054</v>
      </c>
      <c r="E29" s="102">
        <v>68.529167478091566</v>
      </c>
      <c r="F29" s="102">
        <v>409</v>
      </c>
      <c r="G29" s="102">
        <v>941</v>
      </c>
      <c r="H29" s="102">
        <v>445</v>
      </c>
      <c r="I29" s="102">
        <v>259</v>
      </c>
    </row>
    <row r="30" spans="1:428" s="104" customFormat="1" ht="18" customHeight="1">
      <c r="B30" s="97">
        <v>9</v>
      </c>
      <c r="C30" s="101" t="s">
        <v>72</v>
      </c>
      <c r="D30" s="102">
        <v>4787</v>
      </c>
      <c r="E30" s="102">
        <v>67.111658658867754</v>
      </c>
      <c r="F30" s="102">
        <v>985</v>
      </c>
      <c r="G30" s="102">
        <v>2344</v>
      </c>
      <c r="H30" s="102">
        <v>869</v>
      </c>
      <c r="I30" s="102">
        <v>589</v>
      </c>
    </row>
    <row r="31" spans="1:428" s="104" customFormat="1" ht="18" customHeight="1">
      <c r="B31" s="97">
        <v>24</v>
      </c>
      <c r="C31" s="101" t="s">
        <v>73</v>
      </c>
      <c r="D31" s="102">
        <v>6589</v>
      </c>
      <c r="E31" s="102">
        <v>63.665879496129911</v>
      </c>
      <c r="F31" s="102">
        <v>1786</v>
      </c>
      <c r="G31" s="102">
        <v>2937</v>
      </c>
      <c r="H31" s="102">
        <v>1174</v>
      </c>
      <c r="I31" s="102">
        <v>692</v>
      </c>
    </row>
    <row r="32" spans="1:428" s="104" customFormat="1" ht="18" customHeight="1">
      <c r="B32" s="97">
        <v>34</v>
      </c>
      <c r="C32" s="104" t="s">
        <v>74</v>
      </c>
      <c r="D32" s="106">
        <v>2353</v>
      </c>
      <c r="E32" s="106">
        <v>66.823752656183586</v>
      </c>
      <c r="F32" s="106">
        <v>544</v>
      </c>
      <c r="G32" s="106">
        <v>1070</v>
      </c>
      <c r="H32" s="106">
        <v>445</v>
      </c>
      <c r="I32" s="106">
        <v>294</v>
      </c>
    </row>
    <row r="33" spans="1:226" s="104" customFormat="1" ht="18" customHeight="1">
      <c r="B33" s="97">
        <v>37</v>
      </c>
      <c r="C33" s="104" t="s">
        <v>75</v>
      </c>
      <c r="D33" s="106">
        <v>4392</v>
      </c>
      <c r="E33" s="106">
        <v>66.028340163934416</v>
      </c>
      <c r="F33" s="106">
        <v>1052</v>
      </c>
      <c r="G33" s="106">
        <v>1984</v>
      </c>
      <c r="H33" s="106">
        <v>833</v>
      </c>
      <c r="I33" s="106">
        <v>523</v>
      </c>
    </row>
    <row r="34" spans="1:226" s="104" customFormat="1" ht="18" customHeight="1">
      <c r="B34" s="97">
        <v>40</v>
      </c>
      <c r="C34" s="101" t="s">
        <v>76</v>
      </c>
      <c r="D34" s="102">
        <v>2022</v>
      </c>
      <c r="E34" s="102">
        <v>70.291186943620175</v>
      </c>
      <c r="F34" s="102">
        <v>335</v>
      </c>
      <c r="G34" s="102">
        <v>944</v>
      </c>
      <c r="H34" s="102">
        <v>472</v>
      </c>
      <c r="I34" s="102">
        <v>271</v>
      </c>
    </row>
    <row r="35" spans="1:226" s="104" customFormat="1" ht="18" customHeight="1">
      <c r="B35" s="97">
        <v>42</v>
      </c>
      <c r="C35" s="101" t="s">
        <v>77</v>
      </c>
      <c r="D35" s="102">
        <v>1176</v>
      </c>
      <c r="E35" s="102">
        <v>68.219532312925168</v>
      </c>
      <c r="F35" s="102">
        <v>212</v>
      </c>
      <c r="G35" s="102">
        <v>594</v>
      </c>
      <c r="H35" s="102">
        <v>225</v>
      </c>
      <c r="I35" s="102">
        <v>145</v>
      </c>
    </row>
    <row r="36" spans="1:226" s="104" customFormat="1" ht="18" customHeight="1">
      <c r="B36" s="97">
        <v>47</v>
      </c>
      <c r="C36" s="101" t="s">
        <v>78</v>
      </c>
      <c r="D36" s="102">
        <v>6192</v>
      </c>
      <c r="E36" s="102">
        <v>65.484988695090451</v>
      </c>
      <c r="F36" s="102">
        <v>1499</v>
      </c>
      <c r="G36" s="102">
        <v>2889</v>
      </c>
      <c r="H36" s="102">
        <v>1115</v>
      </c>
      <c r="I36" s="102">
        <v>689</v>
      </c>
    </row>
    <row r="37" spans="1:226" s="104" customFormat="1" ht="18" customHeight="1">
      <c r="B37" s="97">
        <v>49</v>
      </c>
      <c r="C37" s="101" t="s">
        <v>79</v>
      </c>
      <c r="D37" s="102">
        <v>2518</v>
      </c>
      <c r="E37" s="102">
        <v>66.017676727561579</v>
      </c>
      <c r="F37" s="102">
        <v>608</v>
      </c>
      <c r="G37" s="102">
        <v>1107</v>
      </c>
      <c r="H37" s="102">
        <v>494</v>
      </c>
      <c r="I37" s="102">
        <v>309</v>
      </c>
    </row>
    <row r="38" spans="1:226" s="100" customFormat="1" ht="18" customHeight="1">
      <c r="A38" s="8"/>
      <c r="B38" s="97"/>
      <c r="C38" s="98" t="s">
        <v>80</v>
      </c>
      <c r="D38" s="99">
        <v>20312</v>
      </c>
      <c r="E38" s="99">
        <v>70.272957721479571</v>
      </c>
      <c r="F38" s="99">
        <v>3598</v>
      </c>
      <c r="G38" s="99">
        <v>9111</v>
      </c>
      <c r="H38" s="99">
        <v>4773</v>
      </c>
      <c r="I38" s="99">
        <v>2830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</row>
    <row r="39" spans="1:226" s="103" customFormat="1" ht="18" customHeight="1">
      <c r="B39" s="97">
        <v>2</v>
      </c>
      <c r="C39" s="101" t="s">
        <v>81</v>
      </c>
      <c r="D39" s="102">
        <v>4280</v>
      </c>
      <c r="E39" s="102">
        <v>71.175665887850457</v>
      </c>
      <c r="F39" s="102">
        <v>766</v>
      </c>
      <c r="G39" s="102">
        <v>1867</v>
      </c>
      <c r="H39" s="102">
        <v>988</v>
      </c>
      <c r="I39" s="102">
        <v>659</v>
      </c>
    </row>
    <row r="40" spans="1:226" s="104" customFormat="1" ht="18" customHeight="1">
      <c r="B40" s="97">
        <v>13</v>
      </c>
      <c r="C40" s="101" t="s">
        <v>82</v>
      </c>
      <c r="D40" s="102">
        <v>5038</v>
      </c>
      <c r="E40" s="102">
        <v>71.994337038507354</v>
      </c>
      <c r="F40" s="102">
        <v>867</v>
      </c>
      <c r="G40" s="102">
        <v>2169</v>
      </c>
      <c r="H40" s="102">
        <v>1242</v>
      </c>
      <c r="I40" s="102">
        <v>760</v>
      </c>
    </row>
    <row r="41" spans="1:226" s="107" customFormat="1" ht="18" customHeight="1">
      <c r="B41" s="97">
        <v>16</v>
      </c>
      <c r="C41" s="104" t="s">
        <v>83</v>
      </c>
      <c r="D41" s="102">
        <v>2341</v>
      </c>
      <c r="E41" s="102">
        <v>70.633442973088421</v>
      </c>
      <c r="F41" s="102">
        <v>382</v>
      </c>
      <c r="G41" s="102">
        <v>1106</v>
      </c>
      <c r="H41" s="102">
        <v>540</v>
      </c>
      <c r="I41" s="102">
        <v>313</v>
      </c>
    </row>
    <row r="42" spans="1:226" s="104" customFormat="1" ht="18" customHeight="1">
      <c r="B42" s="97">
        <v>19</v>
      </c>
      <c r="C42" s="104" t="s">
        <v>84</v>
      </c>
      <c r="D42" s="106">
        <v>2310</v>
      </c>
      <c r="E42" s="106">
        <v>67.187705627705625</v>
      </c>
      <c r="F42" s="106">
        <v>456</v>
      </c>
      <c r="G42" s="106">
        <v>1123</v>
      </c>
      <c r="H42" s="106">
        <v>475</v>
      </c>
      <c r="I42" s="106">
        <v>256</v>
      </c>
    </row>
    <row r="43" spans="1:226" s="104" customFormat="1" ht="18" customHeight="1">
      <c r="B43" s="97">
        <v>45</v>
      </c>
      <c r="C43" s="101" t="s">
        <v>85</v>
      </c>
      <c r="D43" s="102">
        <v>6343</v>
      </c>
      <c r="E43" s="102">
        <v>70.373637080245956</v>
      </c>
      <c r="F43" s="102">
        <v>1127</v>
      </c>
      <c r="G43" s="102">
        <v>2846</v>
      </c>
      <c r="H43" s="102">
        <v>1528</v>
      </c>
      <c r="I43" s="102">
        <v>842</v>
      </c>
    </row>
    <row r="44" spans="1:226" s="100" customFormat="1" ht="18" customHeight="1">
      <c r="A44" s="8"/>
      <c r="B44" s="97"/>
      <c r="C44" s="98" t="s">
        <v>86</v>
      </c>
      <c r="D44" s="99">
        <v>83623</v>
      </c>
      <c r="E44" s="99">
        <v>62.786607867446513</v>
      </c>
      <c r="F44" s="99">
        <v>20121</v>
      </c>
      <c r="G44" s="99">
        <v>43145</v>
      </c>
      <c r="H44" s="99">
        <v>14250</v>
      </c>
      <c r="I44" s="99">
        <v>6107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</row>
    <row r="45" spans="1:226" s="103" customFormat="1" ht="18" customHeight="1">
      <c r="B45" s="97">
        <v>8</v>
      </c>
      <c r="C45" s="104" t="s">
        <v>87</v>
      </c>
      <c r="D45" s="106">
        <v>60874</v>
      </c>
      <c r="E45" s="106">
        <v>62.702905674015184</v>
      </c>
      <c r="F45" s="106">
        <v>14661</v>
      </c>
      <c r="G45" s="106">
        <v>31566</v>
      </c>
      <c r="H45" s="106">
        <v>10257</v>
      </c>
      <c r="I45" s="106">
        <v>4390</v>
      </c>
    </row>
    <row r="46" spans="1:226" s="104" customFormat="1" ht="18" customHeight="1">
      <c r="B46" s="97">
        <v>17</v>
      </c>
      <c r="C46" s="104" t="s">
        <v>212</v>
      </c>
      <c r="D46" s="106">
        <v>8335</v>
      </c>
      <c r="E46" s="106">
        <v>62.118251949610062</v>
      </c>
      <c r="F46" s="106">
        <v>2130</v>
      </c>
      <c r="G46" s="106">
        <v>4185</v>
      </c>
      <c r="H46" s="106">
        <v>1399</v>
      </c>
      <c r="I46" s="106">
        <v>621</v>
      </c>
    </row>
    <row r="47" spans="1:226" s="107" customFormat="1" ht="18" customHeight="1">
      <c r="B47" s="97">
        <v>25</v>
      </c>
      <c r="C47" s="104" t="s">
        <v>209</v>
      </c>
      <c r="D47" s="102">
        <v>5146</v>
      </c>
      <c r="E47" s="102">
        <v>62.318078118927311</v>
      </c>
      <c r="F47" s="102">
        <v>1278</v>
      </c>
      <c r="G47" s="102">
        <v>2621</v>
      </c>
      <c r="H47" s="102">
        <v>868</v>
      </c>
      <c r="I47" s="102">
        <v>379</v>
      </c>
      <c r="L47" s="298"/>
    </row>
    <row r="48" spans="1:226" s="104" customFormat="1" ht="18" customHeight="1">
      <c r="B48" s="97">
        <v>43</v>
      </c>
      <c r="C48" s="104" t="s">
        <v>88</v>
      </c>
      <c r="D48" s="106">
        <v>9268</v>
      </c>
      <c r="E48" s="106">
        <v>64.007195727233494</v>
      </c>
      <c r="F48" s="106">
        <v>2052</v>
      </c>
      <c r="G48" s="106">
        <v>4773</v>
      </c>
      <c r="H48" s="106">
        <v>1726</v>
      </c>
      <c r="I48" s="106">
        <v>717</v>
      </c>
    </row>
    <row r="49" spans="1:226" s="100" customFormat="1" ht="18" customHeight="1">
      <c r="A49" s="8"/>
      <c r="B49" s="97"/>
      <c r="C49" s="98" t="s">
        <v>89</v>
      </c>
      <c r="D49" s="99">
        <v>55064</v>
      </c>
      <c r="E49" s="99">
        <v>64.530609334204925</v>
      </c>
      <c r="F49" s="99">
        <v>11881</v>
      </c>
      <c r="G49" s="99">
        <v>27547</v>
      </c>
      <c r="H49" s="99">
        <v>10533</v>
      </c>
      <c r="I49" s="99">
        <v>5103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</row>
    <row r="50" spans="1:226" s="103" customFormat="1" ht="18" customHeight="1">
      <c r="B50" s="97">
        <v>3</v>
      </c>
      <c r="C50" s="104" t="s">
        <v>204</v>
      </c>
      <c r="D50" s="106">
        <v>18787</v>
      </c>
      <c r="E50" s="106">
        <v>66.604834193857442</v>
      </c>
      <c r="F50" s="106">
        <v>3718</v>
      </c>
      <c r="G50" s="106">
        <v>8957</v>
      </c>
      <c r="H50" s="106">
        <v>4011</v>
      </c>
      <c r="I50" s="106">
        <v>2101</v>
      </c>
    </row>
    <row r="51" spans="1:226" s="104" customFormat="1" ht="18" customHeight="1">
      <c r="B51" s="97">
        <v>12</v>
      </c>
      <c r="C51" s="104" t="s">
        <v>211</v>
      </c>
      <c r="D51" s="106">
        <v>7196</v>
      </c>
      <c r="E51" s="106">
        <v>62.908575597554176</v>
      </c>
      <c r="F51" s="106">
        <v>1572</v>
      </c>
      <c r="G51" s="106">
        <v>3853</v>
      </c>
      <c r="H51" s="106">
        <v>1232</v>
      </c>
      <c r="I51" s="106">
        <v>539</v>
      </c>
    </row>
    <row r="52" spans="1:226" s="104" customFormat="1" ht="18" customHeight="1">
      <c r="B52" s="97">
        <v>46</v>
      </c>
      <c r="C52" s="104" t="s">
        <v>90</v>
      </c>
      <c r="D52" s="106">
        <v>29081</v>
      </c>
      <c r="E52" s="106">
        <v>64.078418211203171</v>
      </c>
      <c r="F52" s="106">
        <v>6591</v>
      </c>
      <c r="G52" s="106">
        <v>14737</v>
      </c>
      <c r="H52" s="106">
        <v>5290</v>
      </c>
      <c r="I52" s="106">
        <v>2463</v>
      </c>
    </row>
    <row r="53" spans="1:226" s="100" customFormat="1" ht="18" customHeight="1">
      <c r="A53" s="8"/>
      <c r="B53" s="97"/>
      <c r="C53" s="98" t="s">
        <v>91</v>
      </c>
      <c r="D53" s="99">
        <v>13273</v>
      </c>
      <c r="E53" s="99">
        <v>70.664678279057625</v>
      </c>
      <c r="F53" s="99">
        <v>2423</v>
      </c>
      <c r="G53" s="99">
        <v>5875</v>
      </c>
      <c r="H53" s="99">
        <v>3009</v>
      </c>
      <c r="I53" s="99">
        <v>1966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</row>
    <row r="54" spans="1:226" s="103" customFormat="1" ht="18" customHeight="1">
      <c r="B54" s="97">
        <v>6</v>
      </c>
      <c r="C54" s="104" t="s">
        <v>92</v>
      </c>
      <c r="D54" s="106">
        <v>7798</v>
      </c>
      <c r="E54" s="106">
        <v>71.42263144396</v>
      </c>
      <c r="F54" s="106">
        <v>1419</v>
      </c>
      <c r="G54" s="106">
        <v>3354</v>
      </c>
      <c r="H54" s="106">
        <v>1846</v>
      </c>
      <c r="I54" s="106">
        <v>1179</v>
      </c>
    </row>
    <row r="55" spans="1:226" s="104" customFormat="1" ht="18" customHeight="1">
      <c r="B55" s="97">
        <v>10</v>
      </c>
      <c r="C55" s="101" t="s">
        <v>93</v>
      </c>
      <c r="D55" s="102">
        <v>5475</v>
      </c>
      <c r="E55" s="102">
        <v>69.906725114155236</v>
      </c>
      <c r="F55" s="102">
        <v>1004</v>
      </c>
      <c r="G55" s="102">
        <v>2521</v>
      </c>
      <c r="H55" s="102">
        <v>1163</v>
      </c>
      <c r="I55" s="102">
        <v>787</v>
      </c>
    </row>
    <row r="56" spans="1:226" s="100" customFormat="1" ht="18" customHeight="1">
      <c r="A56" s="8"/>
      <c r="B56" s="97"/>
      <c r="C56" s="98" t="s">
        <v>94</v>
      </c>
      <c r="D56" s="99">
        <v>40809</v>
      </c>
      <c r="E56" s="99">
        <v>59.016530515711111</v>
      </c>
      <c r="F56" s="99">
        <v>12614</v>
      </c>
      <c r="G56" s="99">
        <v>18129</v>
      </c>
      <c r="H56" s="99">
        <v>6707</v>
      </c>
      <c r="I56" s="99">
        <v>3359</v>
      </c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</row>
    <row r="57" spans="1:226" s="103" customFormat="1" ht="18" customHeight="1">
      <c r="B57" s="97">
        <v>15</v>
      </c>
      <c r="C57" s="104" t="s">
        <v>203</v>
      </c>
      <c r="D57" s="106">
        <v>15723</v>
      </c>
      <c r="E57" s="106">
        <v>58.815970870698948</v>
      </c>
      <c r="F57" s="106">
        <v>5075</v>
      </c>
      <c r="G57" s="106">
        <v>6965</v>
      </c>
      <c r="H57" s="106">
        <v>2467</v>
      </c>
      <c r="I57" s="106">
        <v>1216</v>
      </c>
    </row>
    <row r="58" spans="1:226" s="104" customFormat="1" ht="18" customHeight="1">
      <c r="B58" s="97">
        <v>27</v>
      </c>
      <c r="C58" s="104" t="s">
        <v>95</v>
      </c>
      <c r="D58" s="106">
        <v>5695</v>
      </c>
      <c r="E58" s="106">
        <v>57.578509218612787</v>
      </c>
      <c r="F58" s="106">
        <v>2079</v>
      </c>
      <c r="G58" s="106">
        <v>2414</v>
      </c>
      <c r="H58" s="106">
        <v>804</v>
      </c>
      <c r="I58" s="106">
        <v>398</v>
      </c>
    </row>
    <row r="59" spans="1:226" s="104" customFormat="1" ht="18" customHeight="1">
      <c r="B59" s="97">
        <v>32</v>
      </c>
      <c r="C59" s="104" t="s">
        <v>210</v>
      </c>
      <c r="D59" s="106">
        <v>5487</v>
      </c>
      <c r="E59" s="106">
        <v>56.319999999999951</v>
      </c>
      <c r="F59" s="106">
        <v>1872</v>
      </c>
      <c r="G59" s="106">
        <v>2481</v>
      </c>
      <c r="H59" s="106">
        <v>760</v>
      </c>
      <c r="I59" s="106">
        <v>374</v>
      </c>
    </row>
    <row r="60" spans="1:226" s="104" customFormat="1" ht="18" customHeight="1">
      <c r="B60" s="97">
        <v>36</v>
      </c>
      <c r="C60" s="109" t="s">
        <v>96</v>
      </c>
      <c r="D60" s="106">
        <v>13904</v>
      </c>
      <c r="E60" s="106">
        <v>63.351641973532764</v>
      </c>
      <c r="F60" s="106">
        <v>3588</v>
      </c>
      <c r="G60" s="106">
        <v>6269</v>
      </c>
      <c r="H60" s="106">
        <v>2676</v>
      </c>
      <c r="I60" s="106">
        <v>1371</v>
      </c>
    </row>
    <row r="61" spans="1:226" s="100" customFormat="1" ht="18" customHeight="1">
      <c r="A61" s="8"/>
      <c r="B61" s="97">
        <v>28</v>
      </c>
      <c r="C61" s="98" t="s">
        <v>97</v>
      </c>
      <c r="D61" s="99">
        <v>61509</v>
      </c>
      <c r="E61" s="99">
        <v>64.973065892796214</v>
      </c>
      <c r="F61" s="99">
        <v>13789</v>
      </c>
      <c r="G61" s="99">
        <v>30371</v>
      </c>
      <c r="H61" s="99">
        <v>11653</v>
      </c>
      <c r="I61" s="99">
        <v>5696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</row>
    <row r="62" spans="1:226" s="100" customFormat="1" ht="18" customHeight="1">
      <c r="A62" s="8"/>
      <c r="B62" s="97">
        <v>30</v>
      </c>
      <c r="C62" s="98" t="s">
        <v>98</v>
      </c>
      <c r="D62" s="99">
        <v>14381</v>
      </c>
      <c r="E62" s="99">
        <v>73.07850288575203</v>
      </c>
      <c r="F62" s="99">
        <v>2334</v>
      </c>
      <c r="G62" s="99">
        <v>6029</v>
      </c>
      <c r="H62" s="99">
        <v>3675</v>
      </c>
      <c r="I62" s="99">
        <v>2343</v>
      </c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</row>
    <row r="63" spans="1:226" s="100" customFormat="1" ht="18" customHeight="1">
      <c r="A63" s="8"/>
      <c r="B63" s="97">
        <v>31</v>
      </c>
      <c r="C63" s="98" t="s">
        <v>99</v>
      </c>
      <c r="D63" s="99">
        <v>7378</v>
      </c>
      <c r="E63" s="99">
        <v>65.256093792355642</v>
      </c>
      <c r="F63" s="99">
        <v>1718</v>
      </c>
      <c r="G63" s="99">
        <v>3554</v>
      </c>
      <c r="H63" s="99">
        <v>1292</v>
      </c>
      <c r="I63" s="99">
        <v>814</v>
      </c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</row>
    <row r="64" spans="1:226" s="100" customFormat="1" ht="18" customHeight="1">
      <c r="A64" s="8"/>
      <c r="B64" s="97"/>
      <c r="C64" s="98" t="s">
        <v>100</v>
      </c>
      <c r="D64" s="99">
        <v>29848</v>
      </c>
      <c r="E64" s="99">
        <v>62.106856655308945</v>
      </c>
      <c r="F64" s="99">
        <v>8076</v>
      </c>
      <c r="G64" s="99">
        <v>14801</v>
      </c>
      <c r="H64" s="99">
        <v>4652</v>
      </c>
      <c r="I64" s="99">
        <v>2319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</row>
    <row r="65" spans="1:226" s="103" customFormat="1" ht="18" customHeight="1">
      <c r="B65" s="97">
        <v>1</v>
      </c>
      <c r="C65" s="104" t="s">
        <v>205</v>
      </c>
      <c r="D65" s="102">
        <v>4156</v>
      </c>
      <c r="E65" s="102">
        <v>62.286905678537053</v>
      </c>
      <c r="F65" s="102">
        <v>1090</v>
      </c>
      <c r="G65" s="102">
        <v>2083</v>
      </c>
      <c r="H65" s="102">
        <v>652</v>
      </c>
      <c r="I65" s="102">
        <v>331</v>
      </c>
    </row>
    <row r="66" spans="1:226" s="104" customFormat="1" ht="18" customHeight="1">
      <c r="B66" s="97">
        <v>20</v>
      </c>
      <c r="C66" s="104" t="s">
        <v>207</v>
      </c>
      <c r="D66" s="102">
        <v>9578</v>
      </c>
      <c r="E66" s="102">
        <v>63.348272081854248</v>
      </c>
      <c r="F66" s="102">
        <v>2243</v>
      </c>
      <c r="G66" s="102">
        <v>4958</v>
      </c>
      <c r="H66" s="102">
        <v>1567</v>
      </c>
      <c r="I66" s="102">
        <v>810</v>
      </c>
    </row>
    <row r="67" spans="1:226" s="104" customFormat="1" ht="18" customHeight="1">
      <c r="B67" s="97">
        <v>48</v>
      </c>
      <c r="C67" s="104" t="s">
        <v>206</v>
      </c>
      <c r="D67" s="102">
        <v>16114</v>
      </c>
      <c r="E67" s="102">
        <v>60.685392205535528</v>
      </c>
      <c r="F67" s="102">
        <v>4743</v>
      </c>
      <c r="G67" s="102">
        <v>7760</v>
      </c>
      <c r="H67" s="102">
        <v>2433</v>
      </c>
      <c r="I67" s="102">
        <v>1178</v>
      </c>
    </row>
    <row r="68" spans="1:226" s="100" customFormat="1" ht="18" customHeight="1">
      <c r="A68" s="8"/>
      <c r="B68" s="97">
        <v>26</v>
      </c>
      <c r="C68" s="98" t="s">
        <v>101</v>
      </c>
      <c r="D68" s="99">
        <v>3913</v>
      </c>
      <c r="E68" s="99">
        <v>62.847848198313301</v>
      </c>
      <c r="F68" s="99">
        <v>977</v>
      </c>
      <c r="G68" s="99">
        <v>1938</v>
      </c>
      <c r="H68" s="99">
        <v>678</v>
      </c>
      <c r="I68" s="99">
        <v>320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</row>
    <row r="69" spans="1:226" s="100" customFormat="1" ht="18" customHeight="1">
      <c r="A69" s="8"/>
      <c r="B69" s="97">
        <v>51</v>
      </c>
      <c r="C69" s="104" t="s">
        <v>102</v>
      </c>
      <c r="D69" s="102">
        <v>597</v>
      </c>
      <c r="E69" s="102">
        <v>73.794304857621427</v>
      </c>
      <c r="F69" s="102">
        <v>110</v>
      </c>
      <c r="G69" s="102">
        <v>237</v>
      </c>
      <c r="H69" s="102">
        <v>134</v>
      </c>
      <c r="I69" s="102">
        <v>116</v>
      </c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</row>
    <row r="70" spans="1:226" s="100" customFormat="1" ht="18" customHeight="1">
      <c r="A70" s="8"/>
      <c r="B70" s="97">
        <v>52</v>
      </c>
      <c r="C70" s="104" t="s">
        <v>103</v>
      </c>
      <c r="D70" s="102">
        <v>416</v>
      </c>
      <c r="E70" s="102">
        <v>74.691442307692313</v>
      </c>
      <c r="F70" s="102">
        <v>80</v>
      </c>
      <c r="G70" s="102">
        <v>148</v>
      </c>
      <c r="H70" s="102">
        <v>104</v>
      </c>
      <c r="I70" s="102">
        <v>84</v>
      </c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</row>
    <row r="71" spans="1:226" s="8" customFormat="1" ht="18" customHeight="1">
      <c r="B71" s="97"/>
      <c r="C71" s="290" t="s">
        <v>45</v>
      </c>
      <c r="D71" s="288">
        <v>518183</v>
      </c>
      <c r="E71" s="289">
        <v>65.815219256517494</v>
      </c>
      <c r="F71" s="288">
        <v>117572</v>
      </c>
      <c r="G71" s="288">
        <v>244028</v>
      </c>
      <c r="H71" s="288">
        <v>101042</v>
      </c>
      <c r="I71" s="288">
        <v>55541</v>
      </c>
      <c r="M71" s="221"/>
      <c r="N71" s="221"/>
      <c r="O71" s="221"/>
    </row>
    <row r="72" spans="1:226" ht="18" customHeight="1">
      <c r="B72" s="110"/>
      <c r="D72" s="90"/>
      <c r="E72" s="111"/>
      <c r="F72" s="111"/>
      <c r="G72" s="112"/>
      <c r="H72" s="111"/>
      <c r="I72" s="111"/>
    </row>
    <row r="73" spans="1:226" ht="18" customHeight="1">
      <c r="B73" s="235"/>
      <c r="C73" s="230"/>
      <c r="D73" s="236"/>
      <c r="E73" s="237"/>
      <c r="F73" s="230"/>
      <c r="G73" s="238"/>
      <c r="H73" s="111"/>
      <c r="I73" s="111"/>
    </row>
    <row r="74" spans="1:226" ht="18" customHeight="1">
      <c r="B74" s="235"/>
      <c r="C74" s="527" t="s">
        <v>230</v>
      </c>
      <c r="D74" s="318" t="s">
        <v>4</v>
      </c>
      <c r="E74" s="318" t="s">
        <v>3</v>
      </c>
      <c r="F74" s="318" t="s">
        <v>184</v>
      </c>
      <c r="G74" s="230"/>
      <c r="I74" s="111"/>
    </row>
    <row r="75" spans="1:226" ht="18" customHeight="1">
      <c r="B75" s="231"/>
      <c r="C75" s="527"/>
      <c r="D75" s="291">
        <v>473550</v>
      </c>
      <c r="E75" s="291">
        <v>44633</v>
      </c>
      <c r="F75" s="291">
        <f>D75+E75</f>
        <v>518183</v>
      </c>
      <c r="G75" s="230"/>
    </row>
    <row r="76" spans="1:226" ht="18" customHeight="1">
      <c r="B76" s="231"/>
      <c r="C76" s="325"/>
      <c r="D76" s="326"/>
      <c r="E76" s="325"/>
      <c r="F76" s="325"/>
      <c r="G76" s="230"/>
    </row>
    <row r="77" spans="1:226" ht="18" customHeight="1">
      <c r="B77" s="324"/>
      <c r="D77" s="221"/>
      <c r="E77" s="327"/>
      <c r="F77" s="387"/>
      <c r="G77" s="387"/>
      <c r="H77" s="387"/>
      <c r="I77" s="387"/>
    </row>
    <row r="78" spans="1:226">
      <c r="C78" s="528"/>
      <c r="D78" s="528"/>
      <c r="E78" s="528"/>
      <c r="F78" s="222"/>
      <c r="G78" s="222"/>
      <c r="H78" s="222"/>
    </row>
    <row r="79" spans="1:226" ht="18">
      <c r="B79" s="464" t="s">
        <v>231</v>
      </c>
      <c r="C79" s="389"/>
      <c r="D79" s="389"/>
      <c r="E79" s="389"/>
      <c r="F79" s="221"/>
      <c r="G79" s="221"/>
      <c r="H79" s="221"/>
    </row>
    <row r="80" spans="1:226">
      <c r="D80" s="91"/>
    </row>
    <row r="81" spans="4:4">
      <c r="D81" s="91"/>
    </row>
    <row r="82" spans="4:4">
      <c r="D82" s="91"/>
    </row>
    <row r="83" spans="4:4">
      <c r="D83" s="91"/>
    </row>
  </sheetData>
  <mergeCells count="4">
    <mergeCell ref="B2:I2"/>
    <mergeCell ref="C74:C75"/>
    <mergeCell ref="C78:E78"/>
    <mergeCell ref="B5:I6"/>
  </mergeCells>
  <hyperlinks>
    <hyperlink ref="K2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9479-4017-48EB-A509-B1244452BFEE}">
  <sheetPr codeName="Hoja15">
    <pageSetUpPr fitToPage="1"/>
  </sheetPr>
  <dimension ref="A1:AB97"/>
  <sheetViews>
    <sheetView showGridLines="0" showRowColHeaders="0" showZeros="0" showOutlineSymbols="0" zoomScaleNormal="100" workbookViewId="0">
      <selection activeCell="X31" sqref="X31"/>
    </sheetView>
  </sheetViews>
  <sheetFormatPr baseColWidth="10" defaultColWidth="11.5703125" defaultRowHeight="15.75"/>
  <cols>
    <col min="1" max="1" width="2.85546875" style="27" customWidth="1"/>
    <col min="2" max="2" width="10.42578125" style="27" customWidth="1"/>
    <col min="3" max="3" width="22.5703125" style="27" customWidth="1"/>
    <col min="4" max="4" width="12.7109375" style="27" customWidth="1"/>
    <col min="5" max="5" width="11.5703125" style="27" customWidth="1"/>
    <col min="6" max="6" width="1.140625" style="27" customWidth="1"/>
    <col min="7" max="7" width="11.5703125" style="27" customWidth="1"/>
    <col min="8" max="8" width="1.140625" style="27" customWidth="1"/>
    <col min="9" max="9" width="11.5703125" style="27" customWidth="1"/>
    <col min="10" max="10" width="3.28515625" style="27" customWidth="1"/>
    <col min="11" max="11" width="8.85546875" style="27" customWidth="1"/>
    <col min="12" max="16" width="11.28515625" style="27" customWidth="1"/>
    <col min="17" max="19" width="11.5703125" style="27"/>
    <col min="20" max="20" width="11.5703125" style="361"/>
    <col min="21" max="16384" width="11.5703125" style="27"/>
  </cols>
  <sheetData>
    <row r="1" spans="2:28" ht="51.75" customHeight="1">
      <c r="B1" s="386" t="s">
        <v>227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P1" s="339" t="s">
        <v>170</v>
      </c>
    </row>
    <row r="2" spans="2:28" ht="46.5" customHeight="1">
      <c r="B2" s="28"/>
      <c r="C2" s="28"/>
      <c r="D2" s="28"/>
      <c r="E2" s="28"/>
      <c r="F2" s="28"/>
      <c r="G2" s="28"/>
      <c r="H2" s="28"/>
      <c r="I2" s="28"/>
      <c r="S2" s="371"/>
      <c r="T2" s="371"/>
      <c r="U2" s="371"/>
      <c r="V2" s="371"/>
      <c r="W2" s="371"/>
      <c r="X2" s="371"/>
      <c r="Y2" s="371"/>
    </row>
    <row r="3" spans="2:28" ht="27.95" customHeight="1">
      <c r="B3" s="354" t="s">
        <v>193</v>
      </c>
      <c r="C3" s="354"/>
      <c r="D3" s="355"/>
      <c r="E3" s="356" t="s">
        <v>194</v>
      </c>
      <c r="F3" s="377"/>
      <c r="G3" s="356" t="s">
        <v>186</v>
      </c>
      <c r="H3" s="377"/>
      <c r="I3" s="356" t="s">
        <v>187</v>
      </c>
      <c r="K3" s="381"/>
      <c r="S3" s="371"/>
      <c r="T3" s="371"/>
      <c r="U3" s="371"/>
      <c r="V3" s="371"/>
      <c r="W3" s="371"/>
      <c r="X3" s="371"/>
      <c r="Y3" s="371"/>
    </row>
    <row r="4" spans="2:28" ht="18.95" customHeight="1">
      <c r="B4" s="322" t="s">
        <v>188</v>
      </c>
      <c r="C4" s="29"/>
      <c r="D4" s="31"/>
      <c r="E4" s="337">
        <v>9092868</v>
      </c>
      <c r="F4" s="380"/>
      <c r="G4" s="337">
        <v>4486977</v>
      </c>
      <c r="H4" s="380"/>
      <c r="I4" s="337">
        <v>4605854</v>
      </c>
      <c r="J4" s="32"/>
      <c r="K4" s="382"/>
      <c r="L4" s="368">
        <f>H4/E4</f>
        <v>0</v>
      </c>
      <c r="M4" s="362"/>
      <c r="N4" s="362"/>
      <c r="O4" s="362"/>
      <c r="P4" s="369"/>
      <c r="Q4" s="362"/>
      <c r="R4" s="362"/>
      <c r="S4" s="372"/>
      <c r="T4" s="372"/>
      <c r="U4" s="373"/>
      <c r="V4" s="373"/>
      <c r="W4" s="373"/>
      <c r="X4" s="372"/>
      <c r="Y4" s="372"/>
      <c r="Z4" s="201"/>
      <c r="AA4" s="201"/>
      <c r="AB4" s="202"/>
    </row>
    <row r="5" spans="2:28" ht="18.95" customHeight="1">
      <c r="B5" s="27" t="s">
        <v>155</v>
      </c>
      <c r="C5" s="29"/>
      <c r="D5" s="31"/>
      <c r="E5" s="31">
        <v>10040732</v>
      </c>
      <c r="F5" s="378"/>
      <c r="G5" s="31">
        <v>5273134</v>
      </c>
      <c r="H5" s="378"/>
      <c r="I5" s="31">
        <v>4767560</v>
      </c>
      <c r="J5" s="32"/>
      <c r="K5" s="383"/>
      <c r="L5" s="201"/>
      <c r="M5" s="201"/>
      <c r="N5" s="201"/>
      <c r="O5" s="201"/>
      <c r="P5" s="202"/>
      <c r="Q5" s="201"/>
      <c r="R5" s="201"/>
      <c r="S5" s="372"/>
      <c r="T5" s="372"/>
      <c r="U5" s="373"/>
      <c r="V5" s="374"/>
      <c r="W5" s="372"/>
      <c r="X5" s="372"/>
      <c r="Y5" s="372"/>
      <c r="Z5" s="201"/>
      <c r="AA5" s="201"/>
      <c r="AB5" s="202"/>
    </row>
    <row r="6" spans="2:28" ht="18.95" customHeight="1">
      <c r="B6" s="27" t="s">
        <v>189</v>
      </c>
      <c r="C6" s="29"/>
      <c r="D6" s="31"/>
      <c r="E6" s="338">
        <v>1.1042425778093337</v>
      </c>
      <c r="F6" s="378"/>
      <c r="G6" s="338">
        <v>1.1752086092707852</v>
      </c>
      <c r="H6" s="379"/>
      <c r="I6" s="338">
        <v>1.0351087984986063</v>
      </c>
      <c r="J6" s="32"/>
      <c r="K6" s="383"/>
      <c r="L6" s="201"/>
      <c r="M6" s="201"/>
      <c r="N6" s="201"/>
      <c r="O6" s="201"/>
      <c r="P6" s="202"/>
      <c r="Q6" s="201"/>
      <c r="R6" s="201"/>
      <c r="S6" s="372"/>
      <c r="T6" s="372"/>
      <c r="U6" s="372"/>
      <c r="V6" s="374"/>
      <c r="W6" s="372"/>
      <c r="X6" s="372"/>
      <c r="Y6" s="372"/>
      <c r="Z6" s="201"/>
      <c r="AA6" s="201"/>
      <c r="AB6" s="202"/>
    </row>
    <row r="7" spans="2:28" ht="7.5" customHeight="1">
      <c r="B7" s="467"/>
      <c r="C7" s="467"/>
      <c r="F7" s="30"/>
      <c r="H7" s="30"/>
      <c r="K7" s="381"/>
      <c r="S7" s="371"/>
      <c r="T7" s="371"/>
      <c r="U7" s="371"/>
      <c r="V7" s="371"/>
      <c r="W7" s="371"/>
      <c r="X7" s="371"/>
      <c r="Y7" s="371"/>
    </row>
    <row r="8" spans="2:28" ht="7.5" customHeight="1">
      <c r="B8" s="30"/>
      <c r="C8" s="30"/>
      <c r="F8" s="30"/>
      <c r="H8" s="30"/>
      <c r="K8" s="381"/>
      <c r="S8" s="371"/>
      <c r="T8" s="371"/>
      <c r="U8" s="371"/>
      <c r="V8" s="371"/>
      <c r="W8" s="371"/>
      <c r="X8" s="371"/>
      <c r="Y8" s="371"/>
    </row>
    <row r="9" spans="2:28" ht="7.5" customHeight="1">
      <c r="B9" s="30"/>
      <c r="C9" s="30"/>
      <c r="F9" s="30"/>
      <c r="H9" s="30"/>
      <c r="S9" s="371"/>
      <c r="T9" s="371"/>
      <c r="U9" s="371"/>
      <c r="V9" s="371"/>
      <c r="W9" s="371"/>
      <c r="X9" s="371"/>
      <c r="Y9" s="371"/>
    </row>
    <row r="10" spans="2:28" ht="7.5" customHeight="1">
      <c r="B10" s="30"/>
      <c r="C10" s="30"/>
      <c r="F10" s="30"/>
      <c r="H10" s="30"/>
      <c r="S10" s="371"/>
      <c r="T10" s="371"/>
      <c r="U10" s="371"/>
      <c r="V10" s="371"/>
      <c r="W10" s="371"/>
      <c r="X10" s="371"/>
      <c r="Y10" s="371"/>
    </row>
    <row r="11" spans="2:28" ht="7.5" customHeight="1">
      <c r="B11" s="30"/>
      <c r="C11" s="30"/>
      <c r="F11" s="30"/>
      <c r="H11" s="30"/>
      <c r="S11" s="371"/>
      <c r="T11" s="371"/>
      <c r="U11" s="371"/>
      <c r="V11" s="371"/>
      <c r="W11" s="371"/>
      <c r="X11" s="371"/>
      <c r="Y11" s="371"/>
    </row>
    <row r="12" spans="2:28" ht="7.5" customHeight="1">
      <c r="B12" s="30"/>
      <c r="C12" s="30"/>
      <c r="F12" s="30"/>
      <c r="H12" s="30"/>
      <c r="S12" s="371"/>
      <c r="T12" s="371"/>
      <c r="U12" s="371"/>
      <c r="V12" s="371"/>
      <c r="W12" s="371"/>
      <c r="X12" s="371"/>
      <c r="Y12" s="371"/>
    </row>
    <row r="13" spans="2:28" ht="7.5" customHeight="1">
      <c r="B13" s="30"/>
      <c r="C13" s="30"/>
      <c r="F13" s="30"/>
      <c r="H13" s="30"/>
      <c r="S13" s="371"/>
      <c r="T13" s="371"/>
      <c r="U13" s="371"/>
      <c r="V13" s="371"/>
      <c r="W13" s="371"/>
      <c r="X13" s="371"/>
      <c r="Y13" s="371"/>
    </row>
    <row r="14" spans="2:28" ht="7.5" customHeight="1">
      <c r="B14" s="30"/>
      <c r="C14" s="30"/>
      <c r="F14" s="30"/>
      <c r="H14" s="30"/>
      <c r="S14" s="371"/>
      <c r="T14" s="371"/>
      <c r="U14" s="371"/>
      <c r="V14" s="371"/>
      <c r="W14" s="371"/>
      <c r="X14" s="371"/>
      <c r="Y14" s="371"/>
    </row>
    <row r="15" spans="2:28" ht="7.5" customHeight="1">
      <c r="B15" s="30"/>
      <c r="C15" s="30"/>
      <c r="F15" s="30"/>
      <c r="H15" s="30"/>
      <c r="S15" s="371"/>
      <c r="T15" s="371"/>
      <c r="U15" s="371"/>
      <c r="V15" s="371"/>
      <c r="W15" s="371"/>
      <c r="X15" s="371"/>
      <c r="Y15" s="371"/>
    </row>
    <row r="16" spans="2:28" ht="7.5" customHeight="1">
      <c r="B16" s="30"/>
      <c r="C16" s="30"/>
      <c r="F16" s="30"/>
      <c r="H16" s="30"/>
      <c r="S16" s="371"/>
      <c r="T16" s="371"/>
      <c r="U16" s="371"/>
      <c r="V16" s="371"/>
      <c r="W16" s="371"/>
      <c r="X16" s="371"/>
      <c r="Y16" s="371"/>
    </row>
    <row r="17" spans="1:28" s="340" customFormat="1" ht="18.75" customHeight="1">
      <c r="B17" s="358" t="s">
        <v>195</v>
      </c>
      <c r="C17" s="354"/>
      <c r="D17" s="355"/>
      <c r="E17" s="356" t="s">
        <v>194</v>
      </c>
      <c r="F17" s="357"/>
      <c r="G17" s="356" t="s">
        <v>186</v>
      </c>
      <c r="H17" s="357"/>
      <c r="I17" s="356" t="s">
        <v>187</v>
      </c>
      <c r="L17" s="346"/>
      <c r="M17" s="346"/>
      <c r="N17" s="346"/>
      <c r="O17" s="346"/>
      <c r="P17" s="347"/>
      <c r="Q17" s="346"/>
      <c r="R17" s="346"/>
      <c r="S17" s="375"/>
      <c r="T17" s="375"/>
      <c r="U17" s="375"/>
      <c r="V17" s="376"/>
      <c r="W17" s="375"/>
      <c r="X17" s="375"/>
      <c r="Y17" s="375"/>
      <c r="Z17" s="346"/>
      <c r="AA17" s="346"/>
      <c r="AB17" s="347"/>
    </row>
    <row r="18" spans="1:28" ht="6.75" customHeight="1">
      <c r="B18" s="24"/>
      <c r="C18" s="25"/>
      <c r="D18" s="333"/>
      <c r="E18" s="333"/>
      <c r="F18" s="333"/>
      <c r="G18" s="333"/>
      <c r="H18" s="333"/>
      <c r="I18" s="333"/>
      <c r="S18" s="371"/>
      <c r="T18" s="371"/>
      <c r="U18" s="371"/>
      <c r="V18" s="371"/>
      <c r="W18" s="371"/>
      <c r="X18" s="371"/>
      <c r="Y18" s="371"/>
    </row>
    <row r="19" spans="1:28" ht="20.100000000000001" customHeight="1">
      <c r="B19" s="27" t="s">
        <v>49</v>
      </c>
      <c r="C19" s="29"/>
      <c r="D19" s="31"/>
      <c r="E19" s="31">
        <v>6237879</v>
      </c>
      <c r="F19" s="30"/>
      <c r="G19" s="31">
        <v>2470542</v>
      </c>
      <c r="H19" s="30"/>
      <c r="I19" s="31">
        <v>3767313</v>
      </c>
      <c r="K19" s="35"/>
      <c r="S19" s="371"/>
      <c r="T19" s="371"/>
      <c r="U19" s="371"/>
      <c r="V19" s="371"/>
      <c r="W19" s="371"/>
      <c r="X19" s="371"/>
      <c r="Y19" s="371"/>
    </row>
    <row r="20" spans="1:28" ht="20.100000000000001" customHeight="1">
      <c r="B20" s="27" t="s">
        <v>50</v>
      </c>
      <c r="C20" s="29"/>
      <c r="D20" s="31"/>
      <c r="E20" s="31">
        <v>1545160</v>
      </c>
      <c r="F20" s="30"/>
      <c r="G20" s="31">
        <v>1481672</v>
      </c>
      <c r="H20" s="30"/>
      <c r="I20" s="31">
        <v>63478</v>
      </c>
      <c r="K20" s="35"/>
      <c r="S20" s="371"/>
      <c r="T20" s="371"/>
      <c r="U20" s="371"/>
      <c r="V20" s="371"/>
      <c r="W20" s="371"/>
      <c r="X20" s="371"/>
      <c r="Y20" s="371"/>
    </row>
    <row r="21" spans="1:28" ht="20.100000000000001" customHeight="1">
      <c r="B21" s="27" t="s">
        <v>48</v>
      </c>
      <c r="E21" s="31">
        <v>941586</v>
      </c>
      <c r="F21" s="31"/>
      <c r="G21" s="31">
        <v>351630</v>
      </c>
      <c r="I21" s="31">
        <v>589956</v>
      </c>
      <c r="K21" s="35"/>
    </row>
    <row r="22" spans="1:28" ht="20.100000000000001" customHeight="1">
      <c r="B22" s="27" t="s">
        <v>104</v>
      </c>
      <c r="C22" s="29"/>
      <c r="D22" s="31"/>
      <c r="E22" s="31">
        <v>323870</v>
      </c>
      <c r="F22" s="30"/>
      <c r="G22" s="31">
        <v>153956</v>
      </c>
      <c r="H22" s="30"/>
      <c r="I22" s="31">
        <v>169911</v>
      </c>
      <c r="K22" s="35"/>
    </row>
    <row r="23" spans="1:28" ht="20.100000000000001" customHeight="1">
      <c r="B23" s="27" t="s">
        <v>105</v>
      </c>
      <c r="C23" s="29"/>
      <c r="D23" s="31"/>
      <c r="E23" s="31">
        <v>44373</v>
      </c>
      <c r="F23" s="30"/>
      <c r="G23" s="31">
        <v>29177</v>
      </c>
      <c r="H23" s="30"/>
      <c r="I23" s="31">
        <v>15196</v>
      </c>
      <c r="K23" s="35"/>
    </row>
    <row r="24" spans="1:28" ht="5.25" customHeight="1">
      <c r="C24" s="29"/>
      <c r="D24" s="31"/>
      <c r="E24" s="31"/>
      <c r="F24" s="30"/>
      <c r="G24" s="31"/>
      <c r="H24" s="30"/>
      <c r="I24" s="31"/>
      <c r="K24" s="35"/>
    </row>
    <row r="25" spans="1:28" s="340" customFormat="1" ht="24" hidden="1" customHeight="1">
      <c r="B25" s="341" t="s">
        <v>45</v>
      </c>
      <c r="C25" s="342"/>
      <c r="D25" s="342"/>
      <c r="E25" s="342">
        <f>SUM(E19:E24)</f>
        <v>9092868</v>
      </c>
      <c r="F25" s="345"/>
      <c r="G25" s="342">
        <f>SUM(G19:G24)</f>
        <v>4486977</v>
      </c>
      <c r="H25" s="342">
        <f>SUM(H19:H24)</f>
        <v>0</v>
      </c>
      <c r="I25" s="342">
        <f>SUM(I19:I24)</f>
        <v>4605854</v>
      </c>
      <c r="K25" s="343"/>
      <c r="T25" s="364"/>
    </row>
    <row r="26" spans="1:28" ht="9.9499999999999993" customHeight="1">
      <c r="B26" s="467"/>
      <c r="C26" s="467"/>
      <c r="F26" s="30"/>
      <c r="H26" s="30"/>
    </row>
    <row r="27" spans="1:28" ht="50.1" customHeight="1">
      <c r="B27" s="467"/>
      <c r="C27" s="467"/>
      <c r="D27" s="27" t="s">
        <v>125</v>
      </c>
      <c r="E27" s="31"/>
      <c r="F27" s="31"/>
      <c r="G27" s="31"/>
      <c r="H27" s="31"/>
      <c r="I27" s="31"/>
    </row>
    <row r="28" spans="1:28" s="340" customFormat="1" ht="18.75" customHeight="1">
      <c r="C28" s="345"/>
      <c r="D28" s="345"/>
      <c r="E28" s="345"/>
      <c r="F28" s="344"/>
      <c r="G28" s="345"/>
      <c r="H28" s="344"/>
      <c r="I28" s="345"/>
      <c r="L28" s="346"/>
      <c r="M28" s="346"/>
      <c r="N28" s="346"/>
      <c r="O28" s="346"/>
      <c r="P28" s="347"/>
      <c r="Q28" s="346"/>
      <c r="R28" s="346"/>
      <c r="S28" s="346"/>
      <c r="T28" s="363"/>
      <c r="U28" s="346"/>
      <c r="V28" s="347"/>
      <c r="W28" s="346"/>
      <c r="X28" s="346"/>
      <c r="Y28" s="346"/>
      <c r="Z28" s="346"/>
      <c r="AA28" s="346"/>
      <c r="AB28" s="347"/>
    </row>
    <row r="29" spans="1:28">
      <c r="D29" s="32"/>
    </row>
    <row r="30" spans="1:28" s="121" customFormat="1" ht="19.7" customHeight="1">
      <c r="A30" s="226"/>
      <c r="B30" s="358" t="s">
        <v>190</v>
      </c>
      <c r="C30" s="354"/>
      <c r="D30" s="359"/>
      <c r="E30" s="356" t="s">
        <v>194</v>
      </c>
      <c r="F30" s="357"/>
      <c r="G30" s="356" t="s">
        <v>186</v>
      </c>
      <c r="H30" s="357"/>
      <c r="I30" s="356" t="s">
        <v>187</v>
      </c>
      <c r="T30" s="365"/>
    </row>
    <row r="31" spans="1:28" s="131" customFormat="1" ht="24.95" customHeight="1">
      <c r="C31" s="352" t="s">
        <v>52</v>
      </c>
      <c r="D31"/>
      <c r="E31" s="348">
        <v>1488494</v>
      </c>
      <c r="F31" s="348"/>
      <c r="G31" s="348">
        <v>729387</v>
      </c>
      <c r="H31" s="348"/>
      <c r="I31" s="348">
        <v>759105</v>
      </c>
      <c r="K31" s="360"/>
      <c r="T31" s="365"/>
    </row>
    <row r="32" spans="1:28" s="131" customFormat="1" ht="24.95" customHeight="1">
      <c r="C32" s="351" t="s">
        <v>61</v>
      </c>
      <c r="D32"/>
      <c r="E32" s="348">
        <v>281878</v>
      </c>
      <c r="F32" s="348"/>
      <c r="G32" s="348">
        <v>136611</v>
      </c>
      <c r="H32" s="348"/>
      <c r="I32" s="348">
        <v>145267</v>
      </c>
      <c r="T32" s="365"/>
    </row>
    <row r="33" spans="3:20" s="131" customFormat="1" ht="24.95" customHeight="1">
      <c r="C33" s="351" t="s">
        <v>65</v>
      </c>
      <c r="D33"/>
      <c r="E33" s="348">
        <v>270655</v>
      </c>
      <c r="F33" s="348"/>
      <c r="G33" s="348">
        <v>129421</v>
      </c>
      <c r="H33" s="348"/>
      <c r="I33" s="348">
        <v>141225</v>
      </c>
      <c r="T33" s="366">
        <v>1467756</v>
      </c>
    </row>
    <row r="34" spans="3:20" s="131" customFormat="1" ht="24.95" customHeight="1">
      <c r="C34" s="351" t="s">
        <v>208</v>
      </c>
      <c r="D34"/>
      <c r="E34" s="348">
        <v>180905</v>
      </c>
      <c r="F34" s="348"/>
      <c r="G34" s="348">
        <v>92120</v>
      </c>
      <c r="H34" s="348"/>
      <c r="I34" s="348">
        <v>88785</v>
      </c>
      <c r="T34" s="366">
        <v>280326</v>
      </c>
    </row>
    <row r="35" spans="3:20" s="131" customFormat="1" ht="24.95" customHeight="1">
      <c r="C35" s="351" t="s">
        <v>66</v>
      </c>
      <c r="D35"/>
      <c r="E35" s="348">
        <v>328722</v>
      </c>
      <c r="F35" s="348"/>
      <c r="G35" s="348">
        <v>158567</v>
      </c>
      <c r="H35" s="348"/>
      <c r="I35" s="348">
        <v>170152</v>
      </c>
      <c r="T35" s="366">
        <v>270289</v>
      </c>
    </row>
    <row r="36" spans="3:20" s="131" customFormat="1" ht="24.95" customHeight="1">
      <c r="C36" s="351" t="s">
        <v>69</v>
      </c>
      <c r="D36"/>
      <c r="E36" s="348">
        <v>130739</v>
      </c>
      <c r="F36" s="348"/>
      <c r="G36" s="348">
        <v>63069</v>
      </c>
      <c r="H36" s="348"/>
      <c r="I36" s="348">
        <v>67669</v>
      </c>
      <c r="K36" s="133"/>
      <c r="T36" s="366">
        <v>178292</v>
      </c>
    </row>
    <row r="37" spans="3:20" s="131" customFormat="1" ht="24.95" customHeight="1">
      <c r="C37" s="351" t="s">
        <v>70</v>
      </c>
      <c r="D37"/>
      <c r="E37" s="348">
        <v>569225</v>
      </c>
      <c r="F37" s="348"/>
      <c r="G37" s="348">
        <v>264265</v>
      </c>
      <c r="H37" s="348"/>
      <c r="I37" s="348">
        <v>304959</v>
      </c>
      <c r="K37" s="133"/>
      <c r="T37" s="366">
        <v>322017</v>
      </c>
    </row>
    <row r="38" spans="3:20" s="133" customFormat="1" ht="24.95" customHeight="1">
      <c r="C38" s="351" t="s">
        <v>80</v>
      </c>
      <c r="D38"/>
      <c r="E38" s="348">
        <v>365555</v>
      </c>
      <c r="F38" s="348"/>
      <c r="G38" s="348">
        <v>160572</v>
      </c>
      <c r="H38" s="348"/>
      <c r="I38" s="348">
        <v>204983</v>
      </c>
      <c r="T38" s="366">
        <v>129473</v>
      </c>
    </row>
    <row r="39" spans="3:20" s="133" customFormat="1" ht="24.95" customHeight="1">
      <c r="C39" s="351" t="s">
        <v>86</v>
      </c>
      <c r="D39"/>
      <c r="E39" s="348">
        <v>1556618</v>
      </c>
      <c r="F39" s="348"/>
      <c r="G39" s="348">
        <v>806389</v>
      </c>
      <c r="H39" s="348"/>
      <c r="I39" s="348">
        <v>750227</v>
      </c>
      <c r="T39" s="366">
        <v>565026</v>
      </c>
    </row>
    <row r="40" spans="3:20" s="133" customFormat="1" ht="24.95" customHeight="1">
      <c r="C40" s="351" t="s">
        <v>89</v>
      </c>
      <c r="D40"/>
      <c r="E40" s="348">
        <v>928550</v>
      </c>
      <c r="F40" s="348"/>
      <c r="G40" s="348">
        <v>459189</v>
      </c>
      <c r="H40" s="348"/>
      <c r="I40" s="348">
        <v>469357</v>
      </c>
      <c r="T40" s="366">
        <v>360756</v>
      </c>
    </row>
    <row r="41" spans="3:20" s="133" customFormat="1" ht="24.95" customHeight="1">
      <c r="C41" s="351" t="s">
        <v>91</v>
      </c>
      <c r="D41"/>
      <c r="E41" s="348">
        <v>219067</v>
      </c>
      <c r="F41" s="348"/>
      <c r="G41" s="348">
        <v>101004</v>
      </c>
      <c r="H41" s="348"/>
      <c r="I41" s="348">
        <v>118063</v>
      </c>
      <c r="T41" s="366">
        <v>1542221</v>
      </c>
    </row>
    <row r="42" spans="3:20" s="133" customFormat="1" ht="24.95" customHeight="1">
      <c r="C42" s="351" t="s">
        <v>94</v>
      </c>
      <c r="D42"/>
      <c r="E42" s="348">
        <v>683421</v>
      </c>
      <c r="F42" s="348"/>
      <c r="G42" s="348">
        <v>345640</v>
      </c>
      <c r="H42" s="348"/>
      <c r="I42" s="348">
        <v>337779</v>
      </c>
      <c r="T42" s="366">
        <v>917315</v>
      </c>
    </row>
    <row r="43" spans="3:20" s="133" customFormat="1" ht="24.95" customHeight="1">
      <c r="C43" s="351" t="s">
        <v>97</v>
      </c>
      <c r="D43"/>
      <c r="E43" s="348">
        <v>1124464</v>
      </c>
      <c r="F43" s="348"/>
      <c r="G43" s="348">
        <v>572466</v>
      </c>
      <c r="H43" s="348"/>
      <c r="I43" s="348">
        <v>551987</v>
      </c>
      <c r="T43" s="366">
        <v>217095</v>
      </c>
    </row>
    <row r="44" spans="3:20" s="133" customFormat="1" ht="24.95" customHeight="1">
      <c r="C44" s="351" t="s">
        <v>98</v>
      </c>
      <c r="D44"/>
      <c r="E44" s="348">
        <v>233411</v>
      </c>
      <c r="F44" s="348"/>
      <c r="G44" s="348">
        <v>112317</v>
      </c>
      <c r="H44" s="348"/>
      <c r="I44" s="348">
        <v>121094</v>
      </c>
      <c r="T44" s="366">
        <v>679402</v>
      </c>
    </row>
    <row r="45" spans="3:20" s="133" customFormat="1" ht="24.95" customHeight="1">
      <c r="C45" s="351" t="s">
        <v>99</v>
      </c>
      <c r="D45"/>
      <c r="E45" s="348">
        <v>130664</v>
      </c>
      <c r="F45" s="348"/>
      <c r="G45" s="348">
        <v>62907</v>
      </c>
      <c r="H45" s="348"/>
      <c r="I45" s="348">
        <v>67757</v>
      </c>
      <c r="T45" s="366">
        <v>1105001</v>
      </c>
    </row>
    <row r="46" spans="3:20" s="133" customFormat="1" ht="24.95" customHeight="1">
      <c r="C46" s="351" t="s">
        <v>157</v>
      </c>
      <c r="D46"/>
      <c r="E46" s="348">
        <v>518058</v>
      </c>
      <c r="F46" s="348"/>
      <c r="G46" s="348">
        <v>253000</v>
      </c>
      <c r="H46" s="348"/>
      <c r="I46" s="348">
        <v>265057</v>
      </c>
      <c r="T46" s="366">
        <v>230177</v>
      </c>
    </row>
    <row r="47" spans="3:20" s="133" customFormat="1" ht="24.95" customHeight="1">
      <c r="C47" s="351" t="s">
        <v>153</v>
      </c>
      <c r="D47"/>
      <c r="E47" s="348">
        <v>65844</v>
      </c>
      <c r="F47" s="348"/>
      <c r="G47" s="348">
        <v>31717</v>
      </c>
      <c r="H47" s="348"/>
      <c r="I47" s="348">
        <v>34126</v>
      </c>
      <c r="T47" s="366">
        <v>129080</v>
      </c>
    </row>
    <row r="48" spans="3:20" s="133" customFormat="1" ht="24.95" customHeight="1">
      <c r="C48" s="351" t="s">
        <v>191</v>
      </c>
      <c r="D48"/>
      <c r="E48" s="348">
        <v>8494</v>
      </c>
      <c r="F48" s="348"/>
      <c r="G48" s="348">
        <v>4298</v>
      </c>
      <c r="H48" s="348"/>
      <c r="I48" s="348">
        <v>4196</v>
      </c>
      <c r="T48" s="366">
        <v>514162</v>
      </c>
    </row>
    <row r="49" spans="2:20" s="133" customFormat="1" ht="24.95" customHeight="1">
      <c r="C49" s="351" t="s">
        <v>192</v>
      </c>
      <c r="D49"/>
      <c r="E49" s="348">
        <v>8104</v>
      </c>
      <c r="F49" s="348"/>
      <c r="G49" s="348">
        <v>4038</v>
      </c>
      <c r="H49" s="348"/>
      <c r="I49" s="348">
        <v>4066</v>
      </c>
      <c r="K49" s="121"/>
      <c r="T49" s="366">
        <v>65074</v>
      </c>
    </row>
    <row r="50" spans="2:20" s="133" customFormat="1" ht="17.25" customHeight="1">
      <c r="B50" s="349"/>
      <c r="C50" s="349"/>
      <c r="D50"/>
      <c r="E50" s="348"/>
      <c r="F50" s="348"/>
      <c r="G50" s="348"/>
      <c r="H50" s="348"/>
      <c r="I50" s="348"/>
      <c r="T50" s="366">
        <v>8388</v>
      </c>
    </row>
    <row r="51" spans="2:20" s="121" customFormat="1" ht="18.600000000000001" customHeight="1">
      <c r="C51" s="353" t="s">
        <v>45</v>
      </c>
      <c r="E51" s="350">
        <f>$E$4</f>
        <v>9092868</v>
      </c>
      <c r="F51" s="384">
        <v>0.4922996311893304</v>
      </c>
      <c r="G51" s="350">
        <f>$G$4</f>
        <v>4486977</v>
      </c>
      <c r="H51" s="384">
        <v>0.50770502733165346</v>
      </c>
      <c r="I51" s="350">
        <f>$I$4</f>
        <v>4605854</v>
      </c>
      <c r="T51" s="366">
        <v>7802</v>
      </c>
    </row>
    <row r="52" spans="2:20">
      <c r="E52" s="31"/>
      <c r="F52" s="31"/>
      <c r="G52" s="31"/>
      <c r="H52" s="31"/>
      <c r="I52" s="31"/>
      <c r="T52" s="361">
        <f>SUM(T33:T51)</f>
        <v>8989652</v>
      </c>
    </row>
    <row r="55" spans="2:20" ht="18">
      <c r="B55" s="367" t="s">
        <v>196</v>
      </c>
    </row>
    <row r="56" spans="2:20" ht="18">
      <c r="B56" s="367" t="s">
        <v>197</v>
      </c>
    </row>
    <row r="79" spans="3:4">
      <c r="C79" s="352"/>
      <c r="D79"/>
    </row>
    <row r="80" spans="3:4">
      <c r="C80" s="351"/>
      <c r="D80"/>
    </row>
    <row r="81" spans="3:4">
      <c r="C81" s="351"/>
      <c r="D81"/>
    </row>
    <row r="82" spans="3:4">
      <c r="C82" s="351"/>
      <c r="D82"/>
    </row>
    <row r="83" spans="3:4">
      <c r="C83" s="351"/>
      <c r="D83"/>
    </row>
    <row r="84" spans="3:4">
      <c r="C84" s="351"/>
      <c r="D84"/>
    </row>
    <row r="85" spans="3:4">
      <c r="C85" s="351"/>
      <c r="D85"/>
    </row>
    <row r="86" spans="3:4">
      <c r="C86" s="351"/>
      <c r="D86"/>
    </row>
    <row r="87" spans="3:4">
      <c r="C87" s="351"/>
      <c r="D87"/>
    </row>
    <row r="88" spans="3:4">
      <c r="C88" s="351"/>
      <c r="D88"/>
    </row>
    <row r="89" spans="3:4">
      <c r="C89" s="351"/>
      <c r="D89"/>
    </row>
    <row r="90" spans="3:4">
      <c r="C90" s="351"/>
      <c r="D90"/>
    </row>
    <row r="91" spans="3:4">
      <c r="C91" s="351"/>
      <c r="D91"/>
    </row>
    <row r="92" spans="3:4">
      <c r="C92" s="351"/>
      <c r="D92"/>
    </row>
    <row r="93" spans="3:4">
      <c r="C93" s="351"/>
      <c r="D93"/>
    </row>
    <row r="94" spans="3:4">
      <c r="C94" s="351"/>
      <c r="D94"/>
    </row>
    <row r="95" spans="3:4">
      <c r="C95" s="351"/>
      <c r="D95"/>
    </row>
    <row r="96" spans="3:4">
      <c r="C96" s="351"/>
      <c r="D96"/>
    </row>
    <row r="97" spans="3:4">
      <c r="C97" s="351"/>
      <c r="D97"/>
    </row>
  </sheetData>
  <mergeCells count="3">
    <mergeCell ref="B7:C7"/>
    <mergeCell ref="B27:C27"/>
    <mergeCell ref="B26:C26"/>
  </mergeCells>
  <hyperlinks>
    <hyperlink ref="P1" location="Indice!A1" display="Volver al índice" xr:uid="{9E67ABC7-7727-4754-BEE9-14DAB5E7E18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E18" sqref="E18"/>
    </sheetView>
  </sheetViews>
  <sheetFormatPr baseColWidth="10" defaultRowHeight="12.75"/>
  <cols>
    <col min="1" max="1" width="3.28515625" style="16" customWidth="1"/>
    <col min="2" max="3" width="11.42578125" style="16"/>
    <col min="4" max="4" width="11.42578125" style="16" customWidth="1"/>
    <col min="5" max="16384" width="11.42578125" style="16"/>
  </cols>
  <sheetData>
    <row r="3" spans="1:10">
      <c r="C3" s="17"/>
    </row>
    <row r="6" spans="1:10" ht="35.25" customHeight="1">
      <c r="J6" s="7"/>
    </row>
    <row r="7" spans="1:10" ht="18.75">
      <c r="B7" s="465" t="s">
        <v>158</v>
      </c>
      <c r="C7" s="465"/>
      <c r="D7" s="465"/>
      <c r="E7" s="465"/>
      <c r="F7" s="465"/>
      <c r="G7" s="465"/>
      <c r="H7" s="465"/>
      <c r="I7" s="465"/>
    </row>
    <row r="8" spans="1:10" ht="24.95" customHeight="1">
      <c r="B8" s="18"/>
      <c r="C8" s="18"/>
      <c r="D8" s="18"/>
      <c r="E8" s="18"/>
      <c r="F8" s="19"/>
      <c r="G8" s="19"/>
      <c r="H8" s="20"/>
      <c r="I8" s="20"/>
    </row>
    <row r="9" spans="1:10" s="19" customFormat="1" ht="24" customHeight="1">
      <c r="B9" s="7" t="s">
        <v>174</v>
      </c>
      <c r="C9" s="7"/>
      <c r="D9" s="21"/>
      <c r="E9" s="18"/>
      <c r="H9" s="20"/>
      <c r="I9" s="20"/>
    </row>
    <row r="10" spans="1:10" s="19" customFormat="1" ht="24" customHeight="1">
      <c r="B10" s="7" t="s">
        <v>167</v>
      </c>
      <c r="C10" s="7"/>
      <c r="D10" s="7"/>
      <c r="E10" s="7"/>
      <c r="F10" s="7"/>
      <c r="G10" s="7"/>
      <c r="H10" s="22"/>
      <c r="I10" s="20"/>
    </row>
    <row r="11" spans="1:10" s="19" customFormat="1" ht="24" customHeight="1">
      <c r="A11" s="215"/>
      <c r="B11" s="7" t="s">
        <v>173</v>
      </c>
      <c r="C11" s="216"/>
      <c r="D11" s="216"/>
      <c r="E11" s="216"/>
      <c r="F11" s="216"/>
      <c r="G11" s="216"/>
      <c r="H11" s="20"/>
      <c r="I11" s="20"/>
    </row>
    <row r="12" spans="1:10" s="19" customFormat="1" ht="24" customHeight="1">
      <c r="B12" s="7" t="s">
        <v>161</v>
      </c>
      <c r="C12" s="7"/>
      <c r="D12" s="7"/>
      <c r="E12" s="7"/>
      <c r="H12" s="20"/>
      <c r="I12" s="20"/>
    </row>
    <row r="13" spans="1:10" s="19" customFormat="1" ht="24" customHeight="1">
      <c r="B13" s="7" t="s">
        <v>160</v>
      </c>
      <c r="C13" s="7"/>
      <c r="D13" s="7"/>
      <c r="E13" s="7"/>
      <c r="F13" s="7"/>
      <c r="H13" s="20"/>
      <c r="I13" s="20"/>
    </row>
    <row r="14" spans="1:10" s="19" customFormat="1" ht="24" customHeight="1">
      <c r="B14" s="7" t="s">
        <v>162</v>
      </c>
      <c r="C14" s="7"/>
      <c r="D14" s="7"/>
      <c r="E14" s="7"/>
      <c r="H14" s="20"/>
      <c r="I14" s="20"/>
    </row>
    <row r="15" spans="1:10" s="19" customFormat="1" ht="24" customHeight="1">
      <c r="B15" s="7" t="s">
        <v>164</v>
      </c>
      <c r="C15" s="7"/>
      <c r="D15" s="7"/>
      <c r="E15" s="7"/>
      <c r="H15" s="20"/>
      <c r="I15" s="20"/>
    </row>
    <row r="16" spans="1:10" s="19" customFormat="1" ht="24" customHeight="1">
      <c r="B16" s="7" t="s">
        <v>163</v>
      </c>
      <c r="C16" s="7"/>
      <c r="D16" s="7"/>
      <c r="E16" s="7"/>
      <c r="H16" s="20"/>
      <c r="I16" s="20"/>
    </row>
    <row r="17" spans="2:9" s="19" customFormat="1" ht="24" customHeight="1">
      <c r="B17" s="7" t="s">
        <v>165</v>
      </c>
      <c r="C17" s="7"/>
      <c r="D17" s="7"/>
      <c r="E17" s="7"/>
      <c r="F17" s="7"/>
      <c r="G17" s="7"/>
      <c r="H17" s="22"/>
      <c r="I17" s="22"/>
    </row>
    <row r="18" spans="2:9" s="19" customFormat="1" ht="24" customHeight="1">
      <c r="B18" s="7" t="s">
        <v>166</v>
      </c>
      <c r="C18" s="7"/>
      <c r="D18" s="7"/>
      <c r="E18" s="7"/>
      <c r="F18" s="7"/>
      <c r="G18" s="7"/>
      <c r="H18" s="22"/>
      <c r="I18" s="20"/>
    </row>
    <row r="19" spans="2:9" s="19" customFormat="1" ht="24" customHeight="1">
      <c r="B19" s="7" t="s">
        <v>168</v>
      </c>
      <c r="C19" s="7"/>
      <c r="D19" s="7"/>
      <c r="E19" s="7"/>
      <c r="F19" s="7"/>
      <c r="H19" s="20"/>
      <c r="I19" s="20"/>
    </row>
    <row r="20" spans="2:9" s="19" customFormat="1" ht="24" customHeight="1">
      <c r="B20" s="7" t="s">
        <v>169</v>
      </c>
      <c r="C20" s="7"/>
      <c r="D20" s="7"/>
      <c r="E20" s="7"/>
      <c r="H20" s="20"/>
      <c r="I20" s="20"/>
    </row>
    <row r="21" spans="2:9" ht="20.100000000000001" customHeight="1">
      <c r="B21" s="7" t="s">
        <v>176</v>
      </c>
      <c r="C21" s="7"/>
      <c r="D21" s="7"/>
      <c r="E21" s="7"/>
      <c r="F21" s="7"/>
      <c r="G21" s="7"/>
    </row>
    <row r="22" spans="2:9" ht="20.100000000000001" customHeight="1">
      <c r="B22" s="216" t="s">
        <v>185</v>
      </c>
      <c r="C22" s="7"/>
      <c r="D22" s="7"/>
      <c r="E22" s="7"/>
      <c r="F22" s="7"/>
      <c r="G22" s="7"/>
    </row>
    <row r="23" spans="2:9" ht="20.100000000000001" customHeight="1">
      <c r="B23" s="7"/>
      <c r="C23" s="23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  <hyperlink ref="B22:E22" location="'Brecha de Género'!A1" display="Pensiones con complemento de brecha de género" xr:uid="{F334B723-E151-4C9E-B5B6-E5E0C7082D7C}"/>
    <hyperlink ref="B22" location="Pensionistas!A1" display="Pensionistas" xr:uid="{4D12A902-2AB9-42BC-8DEA-64D4878C029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AN79"/>
  <sheetViews>
    <sheetView showGridLines="0" showRowColHeaders="0" showZeros="0" showOutlineSymbols="0" topLeftCell="A6" zoomScaleNormal="100" workbookViewId="0">
      <selection activeCell="AD43" sqref="AD43"/>
    </sheetView>
  </sheetViews>
  <sheetFormatPr baseColWidth="10" defaultColWidth="11.5703125" defaultRowHeight="15.75"/>
  <cols>
    <col min="1" max="1" width="2.85546875" style="27" customWidth="1"/>
    <col min="2" max="2" width="10.42578125" style="27" customWidth="1"/>
    <col min="3" max="3" width="26" style="27" customWidth="1"/>
    <col min="4" max="4" width="2" style="27" customWidth="1"/>
    <col min="5" max="5" width="12.7109375" style="27" customWidth="1"/>
    <col min="6" max="6" width="1.140625" style="27" customWidth="1"/>
    <col min="7" max="7" width="11.5703125" style="27" customWidth="1"/>
    <col min="8" max="8" width="1.140625" style="27" customWidth="1"/>
    <col min="9" max="9" width="10.42578125" style="27" customWidth="1"/>
    <col min="10" max="10" width="1.140625" style="27" customWidth="1"/>
    <col min="11" max="11" width="12.7109375" style="27" customWidth="1"/>
    <col min="12" max="12" width="1.140625" style="27" customWidth="1"/>
    <col min="13" max="13" width="11.5703125" style="27" customWidth="1"/>
    <col min="14" max="14" width="1.140625" style="27" customWidth="1"/>
    <col min="15" max="15" width="10.42578125" style="27" customWidth="1"/>
    <col min="16" max="16" width="1.140625" style="27" customWidth="1"/>
    <col min="17" max="17" width="12.7109375" style="27" customWidth="1"/>
    <col min="18" max="18" width="1.140625" style="27" customWidth="1"/>
    <col min="19" max="19" width="11.5703125" style="27" customWidth="1"/>
    <col min="20" max="20" width="1.140625" style="27" customWidth="1"/>
    <col min="21" max="21" width="10.42578125" style="27" customWidth="1"/>
    <col min="22" max="22" width="3.28515625" style="27" customWidth="1"/>
    <col min="23" max="23" width="8.85546875" style="27" customWidth="1"/>
    <col min="24" max="28" width="11.28515625" style="27" customWidth="1"/>
    <col min="29" max="16384" width="11.5703125" style="27"/>
  </cols>
  <sheetData>
    <row r="1" spans="2:40" ht="65.849999999999994" customHeight="1">
      <c r="B1" s="24" t="s">
        <v>214</v>
      </c>
      <c r="C1" s="25"/>
      <c r="D1" s="25"/>
      <c r="E1" s="25"/>
      <c r="F1" s="25"/>
      <c r="G1" s="25"/>
      <c r="H1" s="25"/>
      <c r="I1" s="25"/>
      <c r="J1" s="25"/>
      <c r="K1" s="25"/>
      <c r="L1" s="26"/>
      <c r="M1" s="25"/>
      <c r="N1" s="26"/>
      <c r="O1" s="25"/>
      <c r="P1" s="25"/>
      <c r="Q1" s="25"/>
      <c r="R1" s="26"/>
      <c r="S1" s="25"/>
      <c r="T1" s="26"/>
      <c r="U1" s="25"/>
      <c r="W1" s="7" t="s">
        <v>170</v>
      </c>
    </row>
    <row r="2" spans="2:40" ht="39.950000000000003" customHeight="1">
      <c r="B2" s="24" t="s">
        <v>130</v>
      </c>
      <c r="C2" s="25"/>
      <c r="D2" s="25"/>
      <c r="E2" s="25"/>
      <c r="F2" s="25"/>
      <c r="G2" s="25"/>
      <c r="H2" s="25"/>
      <c r="I2" s="25"/>
      <c r="J2" s="25"/>
      <c r="K2" s="25"/>
      <c r="L2" s="26"/>
      <c r="M2" s="25"/>
      <c r="N2" s="26"/>
      <c r="O2" s="25"/>
      <c r="P2" s="25"/>
      <c r="Q2" s="25"/>
      <c r="R2" s="26"/>
      <c r="S2" s="25"/>
      <c r="T2" s="26"/>
      <c r="U2" s="25"/>
    </row>
    <row r="3" spans="2:40" ht="43.15" customHeight="1">
      <c r="B3" s="28" t="s">
        <v>131</v>
      </c>
      <c r="C3" s="28"/>
      <c r="D3" s="28"/>
      <c r="E3" s="28"/>
      <c r="F3" s="28"/>
      <c r="G3" s="28"/>
      <c r="H3" s="28"/>
      <c r="I3" s="28"/>
      <c r="J3" s="28"/>
      <c r="K3" s="28"/>
      <c r="L3" s="308"/>
      <c r="M3" s="28"/>
      <c r="N3" s="308"/>
      <c r="O3" s="28"/>
      <c r="P3" s="28"/>
      <c r="Q3" s="28"/>
      <c r="R3" s="308"/>
      <c r="S3" s="28"/>
      <c r="T3" s="308"/>
      <c r="U3" s="28"/>
    </row>
    <row r="4" spans="2:40" ht="27.95" customHeight="1">
      <c r="B4" s="474" t="s">
        <v>132</v>
      </c>
      <c r="C4" s="474"/>
      <c r="D4" s="299"/>
      <c r="E4" s="469" t="s">
        <v>133</v>
      </c>
      <c r="F4" s="469"/>
      <c r="G4" s="469"/>
      <c r="H4" s="469"/>
      <c r="I4" s="469"/>
      <c r="J4" s="299"/>
      <c r="K4" s="469" t="s">
        <v>49</v>
      </c>
      <c r="L4" s="469"/>
      <c r="M4" s="469"/>
      <c r="N4" s="469"/>
      <c r="O4" s="469"/>
      <c r="P4" s="299"/>
      <c r="Q4" s="469" t="s">
        <v>50</v>
      </c>
      <c r="R4" s="469"/>
      <c r="S4" s="469"/>
      <c r="T4" s="469"/>
      <c r="U4" s="469"/>
    </row>
    <row r="5" spans="2:40" ht="4.5" customHeight="1">
      <c r="B5" s="218"/>
      <c r="C5" s="218"/>
      <c r="D5" s="217"/>
      <c r="E5" s="218"/>
      <c r="F5" s="300"/>
      <c r="G5" s="300"/>
      <c r="H5" s="300"/>
      <c r="I5" s="300"/>
      <c r="J5" s="218"/>
      <c r="K5" s="218"/>
      <c r="L5" s="300"/>
      <c r="M5" s="300"/>
      <c r="N5" s="300"/>
      <c r="O5" s="300"/>
      <c r="P5" s="218"/>
      <c r="Q5" s="218"/>
      <c r="R5" s="300"/>
      <c r="S5" s="300"/>
      <c r="T5" s="300"/>
      <c r="U5" s="300"/>
    </row>
    <row r="6" spans="2:40" ht="27.95" customHeight="1">
      <c r="B6" s="301" t="s">
        <v>134</v>
      </c>
      <c r="C6" s="302"/>
      <c r="D6" s="183"/>
      <c r="E6" s="303" t="s">
        <v>7</v>
      </c>
      <c r="F6" s="304"/>
      <c r="G6" s="303" t="s">
        <v>135</v>
      </c>
      <c r="H6" s="304"/>
      <c r="I6" s="303" t="s">
        <v>136</v>
      </c>
      <c r="J6" s="305"/>
      <c r="K6" s="303" t="s">
        <v>7</v>
      </c>
      <c r="L6" s="304"/>
      <c r="M6" s="303" t="s">
        <v>135</v>
      </c>
      <c r="N6" s="304"/>
      <c r="O6" s="303" t="s">
        <v>136</v>
      </c>
      <c r="P6" s="305"/>
      <c r="Q6" s="303" t="s">
        <v>7</v>
      </c>
      <c r="R6" s="304"/>
      <c r="S6" s="303" t="s">
        <v>135</v>
      </c>
      <c r="T6" s="304"/>
      <c r="U6" s="303" t="s">
        <v>136</v>
      </c>
    </row>
    <row r="7" spans="2:40" ht="9.9499999999999993" customHeight="1">
      <c r="L7" s="306"/>
      <c r="N7" s="306"/>
      <c r="R7" s="306"/>
      <c r="T7" s="306"/>
    </row>
    <row r="8" spans="2:40" ht="18.95" customHeight="1">
      <c r="B8" s="27" t="s">
        <v>137</v>
      </c>
      <c r="C8" s="29"/>
      <c r="D8" s="30"/>
      <c r="E8" s="31">
        <v>725041</v>
      </c>
      <c r="F8" s="31"/>
      <c r="G8" s="31">
        <v>827057.99494000035</v>
      </c>
      <c r="H8" s="31"/>
      <c r="I8" s="32">
        <v>1140.7051393507406</v>
      </c>
      <c r="J8" s="30"/>
      <c r="K8" s="31">
        <v>4657803</v>
      </c>
      <c r="L8" s="33"/>
      <c r="M8" s="31">
        <v>7138804.8423499959</v>
      </c>
      <c r="N8" s="33"/>
      <c r="O8" s="32">
        <v>1532.6549539235548</v>
      </c>
      <c r="P8" s="30"/>
      <c r="Q8" s="31">
        <v>1745452</v>
      </c>
      <c r="R8" s="33"/>
      <c r="S8" s="31">
        <v>1582366.4293899999</v>
      </c>
      <c r="T8" s="33"/>
      <c r="U8" s="32">
        <v>906.56542224592818</v>
      </c>
      <c r="V8" s="32"/>
      <c r="W8" s="32"/>
      <c r="X8" s="201"/>
      <c r="Y8" s="201"/>
      <c r="Z8" s="201"/>
      <c r="AA8" s="201"/>
      <c r="AB8" s="202"/>
      <c r="AC8" s="201"/>
      <c r="AD8" s="201"/>
      <c r="AE8" s="201"/>
      <c r="AF8" s="201"/>
      <c r="AG8" s="201"/>
      <c r="AH8" s="202"/>
      <c r="AI8" s="201"/>
      <c r="AJ8" s="201"/>
      <c r="AK8" s="201"/>
      <c r="AL8" s="201"/>
      <c r="AM8" s="201"/>
      <c r="AN8" s="202"/>
    </row>
    <row r="9" spans="2:40" ht="27.95" customHeight="1">
      <c r="B9" s="27" t="s">
        <v>138</v>
      </c>
      <c r="C9" s="29"/>
      <c r="D9" s="30"/>
      <c r="E9" s="31">
        <v>112714</v>
      </c>
      <c r="F9" s="31"/>
      <c r="G9" s="31">
        <v>95934.244289999959</v>
      </c>
      <c r="H9" s="31"/>
      <c r="I9" s="32">
        <v>851.12980011356137</v>
      </c>
      <c r="J9" s="30"/>
      <c r="K9" s="31">
        <v>1328803</v>
      </c>
      <c r="L9" s="33"/>
      <c r="M9" s="31">
        <v>1216606.3372100003</v>
      </c>
      <c r="N9" s="33"/>
      <c r="O9" s="32">
        <v>915.56561597919347</v>
      </c>
      <c r="P9" s="30"/>
      <c r="Q9" s="31">
        <v>466403</v>
      </c>
      <c r="R9" s="33"/>
      <c r="S9" s="31">
        <v>286490.52089000004</v>
      </c>
      <c r="T9" s="33"/>
      <c r="U9" s="32">
        <v>614.25531330201568</v>
      </c>
      <c r="V9" s="32"/>
      <c r="W9" s="32"/>
      <c r="X9" s="201"/>
      <c r="Y9" s="201"/>
      <c r="Z9" s="201"/>
      <c r="AA9" s="201"/>
      <c r="AB9" s="202"/>
      <c r="AC9" s="201"/>
      <c r="AD9" s="201"/>
      <c r="AE9" s="201"/>
      <c r="AF9" s="201"/>
      <c r="AG9" s="201"/>
      <c r="AH9" s="202"/>
      <c r="AI9" s="201"/>
      <c r="AJ9" s="201"/>
      <c r="AK9" s="201"/>
      <c r="AL9" s="201"/>
      <c r="AM9" s="201"/>
      <c r="AN9" s="202"/>
    </row>
    <row r="10" spans="2:40" ht="27.95" customHeight="1">
      <c r="B10" s="27" t="s">
        <v>139</v>
      </c>
      <c r="C10" s="29"/>
      <c r="D10" s="30"/>
      <c r="E10" s="31">
        <v>6555</v>
      </c>
      <c r="F10" s="31"/>
      <c r="G10" s="31">
        <v>7447.1109100000012</v>
      </c>
      <c r="H10" s="31"/>
      <c r="I10" s="32">
        <v>1136.0962486651413</v>
      </c>
      <c r="J10" s="30"/>
      <c r="K10" s="31">
        <v>65131</v>
      </c>
      <c r="L10" s="33"/>
      <c r="M10" s="31">
        <v>99250.070410000073</v>
      </c>
      <c r="N10" s="33"/>
      <c r="O10" s="32">
        <v>1523.8530102409002</v>
      </c>
      <c r="P10" s="30"/>
      <c r="Q10" s="31">
        <v>40261</v>
      </c>
      <c r="R10" s="33"/>
      <c r="S10" s="31">
        <v>33884.115629999993</v>
      </c>
      <c r="T10" s="33"/>
      <c r="U10" s="32">
        <v>841.61137651821855</v>
      </c>
      <c r="V10" s="32"/>
      <c r="W10" s="32"/>
      <c r="X10" s="201"/>
      <c r="Y10" s="201"/>
      <c r="Z10" s="201"/>
      <c r="AA10" s="201"/>
      <c r="AB10" s="202"/>
      <c r="AC10" s="201"/>
      <c r="AD10" s="201"/>
      <c r="AE10" s="201"/>
      <c r="AF10" s="201"/>
      <c r="AG10" s="201"/>
      <c r="AH10" s="202"/>
      <c r="AI10" s="201"/>
      <c r="AJ10" s="201"/>
      <c r="AK10" s="201"/>
      <c r="AL10" s="201"/>
      <c r="AM10" s="201"/>
      <c r="AN10" s="202"/>
    </row>
    <row r="11" spans="2:40" ht="27.95" customHeight="1">
      <c r="B11" s="27" t="s">
        <v>140</v>
      </c>
      <c r="C11" s="29"/>
      <c r="D11" s="30"/>
      <c r="E11" s="31">
        <v>1885</v>
      </c>
      <c r="F11" s="31"/>
      <c r="G11" s="31">
        <v>3502.944739999999</v>
      </c>
      <c r="H11" s="31"/>
      <c r="I11" s="32">
        <v>1858.3261220159145</v>
      </c>
      <c r="J11" s="30"/>
      <c r="K11" s="31">
        <v>34884</v>
      </c>
      <c r="L11" s="33"/>
      <c r="M11" s="31">
        <v>93514.147019999975</v>
      </c>
      <c r="N11" s="33"/>
      <c r="O11" s="32">
        <v>2680.7174355005154</v>
      </c>
      <c r="P11" s="30"/>
      <c r="Q11" s="31">
        <v>20160</v>
      </c>
      <c r="R11" s="33"/>
      <c r="S11" s="31">
        <v>25475.100460000001</v>
      </c>
      <c r="T11" s="33"/>
      <c r="U11" s="32">
        <v>1263.6458561507936</v>
      </c>
      <c r="V11" s="32"/>
      <c r="W11" s="32"/>
      <c r="X11" s="201"/>
      <c r="Y11" s="201"/>
      <c r="Z11" s="201"/>
      <c r="AA11" s="201"/>
      <c r="AB11" s="202"/>
      <c r="AC11" s="201"/>
      <c r="AD11" s="201"/>
      <c r="AE11" s="201"/>
      <c r="AF11" s="201"/>
      <c r="AG11" s="201"/>
      <c r="AH11" s="202"/>
      <c r="AI11" s="201"/>
      <c r="AJ11" s="201"/>
      <c r="AK11" s="201"/>
      <c r="AL11" s="201"/>
      <c r="AM11" s="201"/>
      <c r="AN11" s="202"/>
    </row>
    <row r="12" spans="2:40" ht="27.95" customHeight="1">
      <c r="B12" s="27" t="s">
        <v>141</v>
      </c>
      <c r="C12" s="29"/>
      <c r="D12" s="30"/>
      <c r="E12" s="31">
        <v>85286</v>
      </c>
      <c r="F12" s="31"/>
      <c r="G12" s="31">
        <v>109768.22987999997</v>
      </c>
      <c r="H12" s="31"/>
      <c r="I12" s="32">
        <v>1287.060360199798</v>
      </c>
      <c r="J12" s="30"/>
      <c r="K12" s="31">
        <v>55237</v>
      </c>
      <c r="L12" s="33"/>
      <c r="M12" s="31">
        <v>79903.227379999997</v>
      </c>
      <c r="N12" s="33"/>
      <c r="O12" s="32">
        <v>1446.5526255951627</v>
      </c>
      <c r="P12" s="30"/>
      <c r="Q12" s="31">
        <v>50840</v>
      </c>
      <c r="R12" s="33"/>
      <c r="S12" s="31">
        <v>52628.701069999996</v>
      </c>
      <c r="T12" s="33"/>
      <c r="U12" s="32">
        <v>1035.1829478756883</v>
      </c>
      <c r="V12" s="32"/>
      <c r="W12" s="32"/>
      <c r="X12" s="201"/>
      <c r="Y12" s="201"/>
      <c r="Z12" s="201"/>
      <c r="AA12" s="201"/>
      <c r="AB12" s="202"/>
      <c r="AC12" s="201"/>
      <c r="AD12" s="201"/>
      <c r="AE12" s="201"/>
      <c r="AF12" s="201"/>
      <c r="AG12" s="201"/>
      <c r="AH12" s="202"/>
      <c r="AI12" s="201"/>
      <c r="AJ12" s="201"/>
      <c r="AK12" s="201"/>
      <c r="AL12" s="201"/>
      <c r="AM12" s="201"/>
      <c r="AN12" s="202"/>
    </row>
    <row r="13" spans="2:40" ht="27.95" customHeight="1">
      <c r="B13" s="27" t="s">
        <v>142</v>
      </c>
      <c r="C13" s="29"/>
      <c r="D13" s="30"/>
      <c r="E13" s="31">
        <v>11631</v>
      </c>
      <c r="F13" s="31"/>
      <c r="G13" s="31">
        <v>14424.496530000008</v>
      </c>
      <c r="H13" s="31"/>
      <c r="I13" s="32">
        <v>1240.1768145473311</v>
      </c>
      <c r="J13" s="30"/>
      <c r="K13" s="31">
        <v>10452</v>
      </c>
      <c r="L13" s="33"/>
      <c r="M13" s="31">
        <v>19493.813070000007</v>
      </c>
      <c r="N13" s="33"/>
      <c r="O13" s="32">
        <v>1865.0797043628022</v>
      </c>
      <c r="P13" s="30"/>
      <c r="Q13" s="31">
        <v>9311</v>
      </c>
      <c r="R13" s="33"/>
      <c r="S13" s="31">
        <v>12771.420939999998</v>
      </c>
      <c r="T13" s="33"/>
      <c r="U13" s="32">
        <v>1371.6486886478356</v>
      </c>
      <c r="V13" s="32"/>
      <c r="W13" s="32"/>
      <c r="X13" s="201"/>
      <c r="Y13" s="201"/>
      <c r="Z13" s="201"/>
      <c r="AA13" s="201"/>
      <c r="AB13" s="202"/>
      <c r="AC13" s="201"/>
      <c r="AD13" s="201"/>
      <c r="AE13" s="201"/>
      <c r="AF13" s="201"/>
      <c r="AG13" s="201"/>
      <c r="AH13" s="202"/>
      <c r="AI13" s="201"/>
      <c r="AJ13" s="201"/>
      <c r="AK13" s="201"/>
      <c r="AL13" s="201"/>
      <c r="AM13" s="201"/>
      <c r="AN13" s="202"/>
    </row>
    <row r="14" spans="2:40" ht="27.95" customHeight="1">
      <c r="B14" s="27" t="s">
        <v>143</v>
      </c>
      <c r="C14" s="29"/>
      <c r="D14" s="30"/>
      <c r="E14" s="31">
        <v>3447</v>
      </c>
      <c r="F14" s="31"/>
      <c r="G14" s="31">
        <v>1614.5291000000004</v>
      </c>
      <c r="H14" s="31"/>
      <c r="I14" s="32">
        <v>468.38674209457508</v>
      </c>
      <c r="J14" s="30"/>
      <c r="K14" s="31">
        <v>204794</v>
      </c>
      <c r="L14" s="33"/>
      <c r="M14" s="31">
        <v>92688.241339999862</v>
      </c>
      <c r="N14" s="33"/>
      <c r="O14" s="32">
        <v>452.59256296571124</v>
      </c>
      <c r="P14" s="30"/>
      <c r="Q14" s="31">
        <v>18162</v>
      </c>
      <c r="R14" s="33"/>
      <c r="S14" s="31">
        <v>8578.0244999999959</v>
      </c>
      <c r="T14" s="33"/>
      <c r="U14" s="32">
        <v>472.30616121572496</v>
      </c>
      <c r="V14" s="32"/>
      <c r="W14" s="32"/>
      <c r="X14" s="201"/>
      <c r="Y14" s="201"/>
      <c r="Z14" s="201"/>
      <c r="AA14" s="201"/>
      <c r="AB14" s="202"/>
      <c r="AC14" s="201"/>
      <c r="AD14" s="201"/>
      <c r="AE14" s="201"/>
      <c r="AF14" s="201"/>
      <c r="AG14" s="201"/>
      <c r="AH14" s="202"/>
      <c r="AI14" s="201"/>
      <c r="AJ14" s="201"/>
      <c r="AK14" s="201"/>
      <c r="AL14" s="201"/>
      <c r="AM14" s="201"/>
      <c r="AN14" s="202"/>
    </row>
    <row r="15" spans="2:40" ht="16.149999999999999" customHeight="1">
      <c r="C15" s="29"/>
      <c r="D15" s="30"/>
      <c r="E15" s="31"/>
      <c r="F15" s="31"/>
      <c r="G15" s="31"/>
      <c r="H15" s="31"/>
      <c r="I15" s="32"/>
      <c r="J15" s="30"/>
      <c r="K15" s="31"/>
      <c r="L15" s="33"/>
      <c r="M15" s="31"/>
      <c r="N15" s="33"/>
      <c r="O15" s="32"/>
      <c r="P15" s="30"/>
      <c r="Q15" s="31"/>
      <c r="R15" s="33"/>
      <c r="S15" s="31"/>
      <c r="T15" s="33"/>
      <c r="U15" s="32"/>
      <c r="X15" s="201"/>
      <c r="Y15" s="201"/>
      <c r="Z15" s="201"/>
      <c r="AA15" s="201"/>
      <c r="AB15" s="202"/>
      <c r="AC15" s="201"/>
      <c r="AD15" s="201"/>
      <c r="AE15" s="201"/>
      <c r="AF15" s="201"/>
      <c r="AG15" s="201"/>
      <c r="AH15" s="202"/>
      <c r="AI15" s="201"/>
      <c r="AJ15" s="201"/>
      <c r="AK15" s="201"/>
      <c r="AL15" s="201"/>
      <c r="AM15" s="201"/>
      <c r="AN15" s="202"/>
    </row>
    <row r="16" spans="2:40" ht="19.5" customHeight="1">
      <c r="B16" s="247" t="s">
        <v>144</v>
      </c>
      <c r="C16" s="243"/>
      <c r="D16" s="244"/>
      <c r="E16" s="243">
        <v>946559</v>
      </c>
      <c r="F16" s="243"/>
      <c r="G16" s="243">
        <v>1059749.5503899993</v>
      </c>
      <c r="H16" s="243"/>
      <c r="I16" s="245">
        <v>1119.5810830492335</v>
      </c>
      <c r="J16" s="244"/>
      <c r="K16" s="243">
        <v>6357104</v>
      </c>
      <c r="L16" s="246"/>
      <c r="M16" s="243">
        <v>8740260.678779982</v>
      </c>
      <c r="N16" s="246"/>
      <c r="O16" s="245">
        <v>1374.8808700911582</v>
      </c>
      <c r="P16" s="244"/>
      <c r="Q16" s="243">
        <v>2350589</v>
      </c>
      <c r="R16" s="246"/>
      <c r="S16" s="243">
        <v>2002194.3128800013</v>
      </c>
      <c r="T16" s="246"/>
      <c r="U16" s="245">
        <v>851.78409023440565</v>
      </c>
      <c r="X16" s="203"/>
      <c r="Y16" s="203"/>
      <c r="Z16" s="203"/>
      <c r="AA16" s="203"/>
      <c r="AB16" s="204"/>
      <c r="AC16" s="203"/>
      <c r="AD16" s="203"/>
      <c r="AE16" s="203"/>
      <c r="AF16" s="203"/>
      <c r="AG16" s="203"/>
      <c r="AH16" s="204"/>
      <c r="AI16" s="203"/>
      <c r="AJ16" s="203"/>
      <c r="AK16" s="203"/>
      <c r="AL16" s="203"/>
      <c r="AM16" s="203"/>
      <c r="AN16" s="204"/>
    </row>
    <row r="17" spans="2:23" ht="13.9" customHeight="1">
      <c r="B17" s="24"/>
      <c r="C17" s="25"/>
      <c r="D17" s="25"/>
      <c r="E17" s="333"/>
      <c r="F17" s="333"/>
      <c r="G17" s="333"/>
      <c r="H17" s="333"/>
      <c r="I17" s="333"/>
      <c r="J17" s="333"/>
      <c r="K17" s="333"/>
      <c r="L17" s="334"/>
      <c r="M17" s="333"/>
      <c r="N17" s="334"/>
      <c r="O17" s="333"/>
      <c r="P17" s="333"/>
      <c r="Q17" s="333"/>
      <c r="R17" s="334"/>
      <c r="S17" s="333"/>
      <c r="T17" s="334"/>
      <c r="U17" s="333"/>
    </row>
    <row r="18" spans="2:23" ht="50.25" customHeight="1">
      <c r="B18" s="475"/>
      <c r="C18" s="475"/>
      <c r="D18" s="28"/>
      <c r="O18" s="27" t="s">
        <v>125</v>
      </c>
      <c r="Q18" s="27" t="s">
        <v>125</v>
      </c>
      <c r="S18" s="27" t="s">
        <v>125</v>
      </c>
      <c r="U18" s="27" t="s">
        <v>125</v>
      </c>
    </row>
    <row r="19" spans="2:23" ht="9.9499999999999993" customHeight="1">
      <c r="B19" s="475"/>
      <c r="C19" s="475"/>
      <c r="D19" s="28"/>
    </row>
    <row r="20" spans="2:23" ht="27.95" customHeight="1">
      <c r="B20" s="474" t="s">
        <v>132</v>
      </c>
      <c r="C20" s="474"/>
      <c r="D20" s="299"/>
      <c r="E20" s="469" t="s">
        <v>104</v>
      </c>
      <c r="F20" s="469"/>
      <c r="G20" s="469"/>
      <c r="H20" s="469"/>
      <c r="I20" s="469"/>
      <c r="J20" s="335"/>
      <c r="K20" s="469" t="s">
        <v>105</v>
      </c>
      <c r="L20" s="469"/>
      <c r="M20" s="469"/>
      <c r="N20" s="469"/>
      <c r="O20" s="469"/>
      <c r="P20" s="335"/>
      <c r="Q20" s="469" t="s">
        <v>145</v>
      </c>
      <c r="R20" s="469"/>
      <c r="S20" s="469"/>
      <c r="T20" s="469"/>
      <c r="U20" s="469"/>
    </row>
    <row r="21" spans="2:23" ht="4.5" customHeight="1">
      <c r="B21" s="218"/>
      <c r="C21" s="218"/>
      <c r="D21" s="217"/>
      <c r="E21" s="218"/>
      <c r="F21" s="300"/>
      <c r="G21" s="300"/>
      <c r="H21" s="300"/>
      <c r="I21" s="300"/>
      <c r="J21" s="218"/>
      <c r="K21" s="218"/>
      <c r="L21" s="300"/>
      <c r="M21" s="300"/>
      <c r="N21" s="300"/>
      <c r="O21" s="300"/>
      <c r="P21" s="218"/>
      <c r="Q21" s="218"/>
      <c r="R21" s="300"/>
      <c r="S21" s="300"/>
      <c r="T21" s="300"/>
      <c r="U21" s="300"/>
    </row>
    <row r="22" spans="2:23" ht="27.95" customHeight="1">
      <c r="B22" s="301" t="s">
        <v>134</v>
      </c>
      <c r="C22" s="302"/>
      <c r="D22" s="183"/>
      <c r="E22" s="303" t="s">
        <v>7</v>
      </c>
      <c r="F22" s="304"/>
      <c r="G22" s="303" t="s">
        <v>135</v>
      </c>
      <c r="H22" s="304"/>
      <c r="I22" s="303" t="s">
        <v>136</v>
      </c>
      <c r="J22" s="305"/>
      <c r="K22" s="303" t="s">
        <v>7</v>
      </c>
      <c r="L22" s="304"/>
      <c r="M22" s="303" t="s">
        <v>135</v>
      </c>
      <c r="N22" s="304"/>
      <c r="O22" s="303" t="s">
        <v>136</v>
      </c>
      <c r="P22" s="305"/>
      <c r="Q22" s="303" t="s">
        <v>7</v>
      </c>
      <c r="R22" s="304"/>
      <c r="S22" s="303" t="s">
        <v>135</v>
      </c>
      <c r="T22" s="304"/>
      <c r="U22" s="303" t="s">
        <v>136</v>
      </c>
    </row>
    <row r="23" spans="2:23" ht="9.9499999999999993" customHeight="1">
      <c r="B23" s="466"/>
      <c r="C23" s="466"/>
      <c r="L23" s="306"/>
      <c r="N23" s="306"/>
      <c r="R23" s="307"/>
      <c r="T23" s="307"/>
    </row>
    <row r="24" spans="2:23" ht="19.5" customHeight="1">
      <c r="B24" s="27" t="s">
        <v>137</v>
      </c>
      <c r="C24" s="29"/>
      <c r="D24" s="30"/>
      <c r="E24" s="31">
        <v>260213</v>
      </c>
      <c r="F24" s="31"/>
      <c r="G24" s="31">
        <v>128091.71473999994</v>
      </c>
      <c r="H24" s="31"/>
      <c r="I24" s="32">
        <v>492.25716908840042</v>
      </c>
      <c r="J24" s="30"/>
      <c r="K24" s="31">
        <v>32570</v>
      </c>
      <c r="L24" s="33"/>
      <c r="M24" s="31">
        <v>23794.36285999999</v>
      </c>
      <c r="N24" s="33"/>
      <c r="O24" s="32">
        <v>730.5607264353697</v>
      </c>
      <c r="P24" s="30"/>
      <c r="Q24" s="31">
        <v>7421079</v>
      </c>
      <c r="R24" s="33"/>
      <c r="S24" s="31">
        <v>9700115.3442800026</v>
      </c>
      <c r="T24" s="33"/>
      <c r="U24" s="32">
        <v>1307.1030970402016</v>
      </c>
      <c r="W24" s="35"/>
    </row>
    <row r="25" spans="2:23" ht="27.95" customHeight="1">
      <c r="B25" s="27" t="s">
        <v>138</v>
      </c>
      <c r="C25" s="29"/>
      <c r="D25" s="30"/>
      <c r="E25" s="31">
        <v>63079</v>
      </c>
      <c r="F25" s="31"/>
      <c r="G25" s="31">
        <v>24828.44474000001</v>
      </c>
      <c r="H25" s="31"/>
      <c r="I25" s="32">
        <v>393.60872461516527</v>
      </c>
      <c r="J25" s="30"/>
      <c r="K25" s="31">
        <v>9891</v>
      </c>
      <c r="L25" s="33"/>
      <c r="M25" s="31">
        <v>5335.2321700000011</v>
      </c>
      <c r="N25" s="33"/>
      <c r="O25" s="32">
        <v>539.40270650085949</v>
      </c>
      <c r="P25" s="30"/>
      <c r="Q25" s="31">
        <v>1980890</v>
      </c>
      <c r="R25" s="33"/>
      <c r="S25" s="31">
        <v>1629194.7793000019</v>
      </c>
      <c r="T25" s="33"/>
      <c r="U25" s="32">
        <v>822.45595631256754</v>
      </c>
      <c r="W25" s="35"/>
    </row>
    <row r="26" spans="2:23" ht="27.95" customHeight="1">
      <c r="B26" s="27" t="s">
        <v>139</v>
      </c>
      <c r="C26" s="29"/>
      <c r="D26" s="30"/>
      <c r="E26" s="31">
        <v>4817</v>
      </c>
      <c r="F26" s="31"/>
      <c r="G26" s="31">
        <v>2801.3065499999984</v>
      </c>
      <c r="H26" s="31"/>
      <c r="I26" s="32">
        <v>581.54588955781571</v>
      </c>
      <c r="J26" s="30"/>
      <c r="K26" s="31">
        <v>1258</v>
      </c>
      <c r="L26" s="33"/>
      <c r="M26" s="31">
        <v>936.69528999999977</v>
      </c>
      <c r="N26" s="33"/>
      <c r="O26" s="32">
        <v>744.59085055643868</v>
      </c>
      <c r="P26" s="30"/>
      <c r="Q26" s="31">
        <v>118022</v>
      </c>
      <c r="R26" s="33"/>
      <c r="S26" s="31">
        <v>144319.29879000015</v>
      </c>
      <c r="T26" s="33"/>
      <c r="U26" s="32">
        <v>1222.8169221840008</v>
      </c>
      <c r="W26" s="35"/>
    </row>
    <row r="27" spans="2:23" ht="27.95" customHeight="1">
      <c r="B27" s="27" t="s">
        <v>140</v>
      </c>
      <c r="C27" s="29"/>
      <c r="D27" s="30"/>
      <c r="E27" s="31">
        <v>1883</v>
      </c>
      <c r="F27" s="31"/>
      <c r="G27" s="31">
        <v>1641.6629600000001</v>
      </c>
      <c r="H27" s="31"/>
      <c r="I27" s="32">
        <v>871.83375464684025</v>
      </c>
      <c r="J27" s="30"/>
      <c r="K27" s="31">
        <v>651</v>
      </c>
      <c r="L27" s="33"/>
      <c r="M27" s="31">
        <v>752.6269400000001</v>
      </c>
      <c r="N27" s="33"/>
      <c r="O27" s="32">
        <v>1156.1089708141321</v>
      </c>
      <c r="P27" s="30"/>
      <c r="Q27" s="31">
        <v>59463</v>
      </c>
      <c r="R27" s="33"/>
      <c r="S27" s="31">
        <v>124886.48211999994</v>
      </c>
      <c r="T27" s="33"/>
      <c r="U27" s="32">
        <v>2100.2385032709408</v>
      </c>
      <c r="W27" s="35"/>
    </row>
    <row r="28" spans="2:23" ht="27.95" customHeight="1">
      <c r="B28" s="27" t="s">
        <v>141</v>
      </c>
      <c r="C28" s="29"/>
      <c r="D28" s="30"/>
      <c r="E28" s="31">
        <v>10416</v>
      </c>
      <c r="F28" s="31"/>
      <c r="G28" s="31">
        <v>5096.4323000000022</v>
      </c>
      <c r="H28" s="31"/>
      <c r="I28" s="32">
        <v>489.28881528417844</v>
      </c>
      <c r="J28" s="30"/>
      <c r="K28" s="31">
        <v>470</v>
      </c>
      <c r="L28" s="33"/>
      <c r="M28" s="31">
        <v>504.50069999999999</v>
      </c>
      <c r="N28" s="33"/>
      <c r="O28" s="32">
        <v>1073.4057446808511</v>
      </c>
      <c r="P28" s="30"/>
      <c r="Q28" s="31">
        <v>202249</v>
      </c>
      <c r="R28" s="33"/>
      <c r="S28" s="31">
        <v>247901.09132999997</v>
      </c>
      <c r="T28" s="33"/>
      <c r="U28" s="32">
        <v>1225.7222103941178</v>
      </c>
      <c r="W28" s="35"/>
    </row>
    <row r="29" spans="2:23" ht="27.95" customHeight="1">
      <c r="B29" s="27" t="s">
        <v>142</v>
      </c>
      <c r="C29" s="29"/>
      <c r="D29" s="30"/>
      <c r="E29" s="31">
        <v>1035</v>
      </c>
      <c r="F29" s="31"/>
      <c r="G29" s="31">
        <v>932.62149000000011</v>
      </c>
      <c r="H29" s="31"/>
      <c r="I29" s="32">
        <v>901.08356521739142</v>
      </c>
      <c r="J29" s="30"/>
      <c r="K29" s="31">
        <v>197</v>
      </c>
      <c r="L29" s="33"/>
      <c r="M29" s="31">
        <v>277.73615000000001</v>
      </c>
      <c r="N29" s="33"/>
      <c r="O29" s="32">
        <v>1409.8281725888326</v>
      </c>
      <c r="P29" s="30"/>
      <c r="Q29" s="31">
        <v>32626</v>
      </c>
      <c r="R29" s="33"/>
      <c r="S29" s="31">
        <v>47900.088180000013</v>
      </c>
      <c r="T29" s="33"/>
      <c r="U29" s="32">
        <v>1468.1569355728564</v>
      </c>
      <c r="W29" s="35"/>
    </row>
    <row r="30" spans="2:23" ht="27.95" customHeight="1">
      <c r="B30" s="27" t="s">
        <v>143</v>
      </c>
      <c r="C30" s="29"/>
      <c r="D30" s="30"/>
      <c r="E30" s="31"/>
      <c r="F30" s="31"/>
      <c r="G30" s="31"/>
      <c r="H30" s="31"/>
      <c r="I30" s="32"/>
      <c r="J30" s="30"/>
      <c r="K30" s="31"/>
      <c r="L30" s="33"/>
      <c r="M30" s="31"/>
      <c r="N30" s="33"/>
      <c r="O30" s="32"/>
      <c r="P30" s="30"/>
      <c r="Q30" s="31">
        <v>226403</v>
      </c>
      <c r="R30" s="33"/>
      <c r="S30" s="31">
        <v>102880.79493999988</v>
      </c>
      <c r="T30" s="33"/>
      <c r="U30" s="32">
        <v>454.41445095692143</v>
      </c>
      <c r="W30" s="35"/>
    </row>
    <row r="31" spans="2:23" ht="16.149999999999999" customHeight="1">
      <c r="C31" s="29"/>
      <c r="D31" s="30"/>
      <c r="E31" s="31"/>
      <c r="F31" s="31"/>
      <c r="G31" s="31"/>
      <c r="H31" s="31"/>
      <c r="I31" s="32"/>
      <c r="J31" s="30"/>
      <c r="K31" s="31"/>
      <c r="L31" s="33"/>
      <c r="M31" s="31"/>
      <c r="N31" s="33"/>
      <c r="O31" s="32"/>
      <c r="P31" s="30"/>
      <c r="Q31" s="31"/>
      <c r="R31" s="33"/>
      <c r="S31" s="31"/>
      <c r="T31" s="33"/>
      <c r="U31" s="32"/>
      <c r="W31" s="35"/>
    </row>
    <row r="32" spans="2:23" ht="24" customHeight="1">
      <c r="B32" s="247" t="s">
        <v>144</v>
      </c>
      <c r="C32" s="243"/>
      <c r="D32" s="244"/>
      <c r="E32" s="243">
        <v>341443</v>
      </c>
      <c r="F32" s="243"/>
      <c r="G32" s="243">
        <v>163392.18277999997</v>
      </c>
      <c r="H32" s="243"/>
      <c r="I32" s="245">
        <v>478.5342876556262</v>
      </c>
      <c r="J32" s="244"/>
      <c r="K32" s="243">
        <v>45037</v>
      </c>
      <c r="L32" s="246"/>
      <c r="M32" s="243">
        <v>31601.154109999999</v>
      </c>
      <c r="N32" s="246"/>
      <c r="O32" s="245">
        <v>701.67093967182541</v>
      </c>
      <c r="P32" s="244"/>
      <c r="Q32" s="243">
        <v>10040732</v>
      </c>
      <c r="R32" s="246"/>
      <c r="S32" s="243">
        <v>11997197.878939981</v>
      </c>
      <c r="T32" s="246"/>
      <c r="U32" s="245">
        <v>1194.8529130087311</v>
      </c>
      <c r="W32" s="35"/>
    </row>
    <row r="33" spans="2:40" ht="9.9499999999999993" customHeight="1">
      <c r="B33" s="467"/>
      <c r="C33" s="467"/>
      <c r="D33" s="30"/>
      <c r="J33" s="30"/>
      <c r="P33" s="30"/>
    </row>
    <row r="34" spans="2:40" ht="50.1" customHeight="1">
      <c r="B34" s="467"/>
      <c r="C34" s="467"/>
      <c r="D34" s="30"/>
      <c r="E34" s="27" t="s">
        <v>125</v>
      </c>
      <c r="G34" s="27" t="s">
        <v>125</v>
      </c>
      <c r="I34" s="27" t="s">
        <v>125</v>
      </c>
      <c r="J34" s="29"/>
      <c r="K34" s="27" t="s">
        <v>125</v>
      </c>
      <c r="M34" s="27" t="s">
        <v>125</v>
      </c>
      <c r="O34" s="27" t="s">
        <v>125</v>
      </c>
      <c r="Q34" s="27" t="s">
        <v>125</v>
      </c>
      <c r="S34" s="27" t="s">
        <v>125</v>
      </c>
      <c r="U34" s="27" t="s">
        <v>125</v>
      </c>
    </row>
    <row r="35" spans="2:40" ht="68.099999999999994" customHeight="1">
      <c r="B35" s="24" t="s">
        <v>146</v>
      </c>
      <c r="C35" s="24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2:40" ht="27.95" customHeight="1">
      <c r="B36" s="37" t="s">
        <v>215</v>
      </c>
      <c r="C36" s="24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</row>
    <row r="37" spans="2:40" ht="24.95" customHeight="1">
      <c r="B37" s="468"/>
      <c r="C37" s="468"/>
      <c r="D37" s="28"/>
      <c r="E37" s="28"/>
      <c r="F37" s="28"/>
      <c r="G37" s="28"/>
      <c r="H37" s="28"/>
      <c r="I37" s="28"/>
      <c r="J37" s="28"/>
      <c r="K37" s="28"/>
      <c r="L37" s="308"/>
      <c r="M37" s="28"/>
      <c r="N37" s="308"/>
      <c r="O37" s="28"/>
      <c r="P37" s="28"/>
      <c r="Q37" s="28"/>
      <c r="R37" s="308"/>
      <c r="S37" s="28"/>
      <c r="T37" s="308"/>
      <c r="U37" s="28"/>
    </row>
    <row r="38" spans="2:40" ht="27.95" customHeight="1">
      <c r="B38" s="469" t="s">
        <v>148</v>
      </c>
      <c r="C38" s="470"/>
      <c r="D38" s="309"/>
      <c r="E38" s="469" t="s">
        <v>147</v>
      </c>
      <c r="F38" s="471"/>
      <c r="G38" s="471"/>
      <c r="H38" s="471"/>
      <c r="I38" s="471"/>
      <c r="J38" s="309"/>
      <c r="K38" s="469" t="s">
        <v>144</v>
      </c>
      <c r="L38" s="471"/>
      <c r="M38" s="471"/>
      <c r="N38" s="471"/>
      <c r="O38" s="471"/>
      <c r="P38" s="309"/>
      <c r="Q38" s="472" t="s">
        <v>171</v>
      </c>
      <c r="R38" s="473"/>
      <c r="S38" s="473"/>
      <c r="T38" s="473"/>
      <c r="U38" s="473"/>
      <c r="X38" s="201"/>
      <c r="Y38" s="206"/>
      <c r="Z38" s="201"/>
      <c r="AA38" s="205"/>
      <c r="AB38" s="202"/>
      <c r="AC38" s="205"/>
      <c r="AD38" s="201"/>
      <c r="AE38" s="206"/>
      <c r="AF38" s="201"/>
      <c r="AG38" s="205"/>
      <c r="AH38" s="202"/>
      <c r="AI38" s="205"/>
      <c r="AJ38" s="202"/>
      <c r="AK38" s="202"/>
      <c r="AL38" s="202"/>
      <c r="AM38" s="202"/>
      <c r="AN38" s="202"/>
    </row>
    <row r="39" spans="2:40" ht="4.5" customHeight="1">
      <c r="B39" s="469"/>
      <c r="C39" s="470"/>
      <c r="D39" s="311"/>
      <c r="E39" s="300"/>
      <c r="F39" s="312"/>
      <c r="G39" s="312"/>
      <c r="H39" s="312"/>
      <c r="I39" s="312"/>
      <c r="J39" s="311"/>
      <c r="K39" s="300"/>
      <c r="L39" s="312"/>
      <c r="M39" s="312"/>
      <c r="N39" s="312"/>
      <c r="O39" s="312"/>
      <c r="P39" s="311"/>
      <c r="Q39" s="300"/>
      <c r="R39" s="312"/>
      <c r="S39" s="312"/>
      <c r="T39" s="312"/>
      <c r="U39" s="312"/>
      <c r="X39" s="201"/>
      <c r="Y39" s="206"/>
      <c r="Z39" s="201"/>
      <c r="AA39" s="205"/>
      <c r="AB39" s="202"/>
      <c r="AC39" s="205"/>
      <c r="AD39" s="201"/>
      <c r="AE39" s="206"/>
      <c r="AF39" s="201"/>
      <c r="AG39" s="205"/>
      <c r="AH39" s="202"/>
      <c r="AI39" s="205"/>
      <c r="AJ39" s="202"/>
      <c r="AK39" s="202"/>
      <c r="AL39" s="202"/>
      <c r="AM39" s="202"/>
      <c r="AN39" s="202"/>
    </row>
    <row r="40" spans="2:40" ht="27.95" customHeight="1">
      <c r="B40" s="470" t="s">
        <v>148</v>
      </c>
      <c r="C40" s="470"/>
      <c r="D40" s="183"/>
      <c r="E40" s="303" t="s">
        <v>7</v>
      </c>
      <c r="F40" s="310"/>
      <c r="G40" s="303"/>
      <c r="H40" s="310"/>
      <c r="I40" s="303" t="s">
        <v>136</v>
      </c>
      <c r="J40" s="305"/>
      <c r="K40" s="303" t="s">
        <v>7</v>
      </c>
      <c r="L40" s="304"/>
      <c r="M40" s="303"/>
      <c r="N40" s="304"/>
      <c r="O40" s="303" t="s">
        <v>136</v>
      </c>
      <c r="P40" s="305"/>
      <c r="Q40" s="303" t="s">
        <v>7</v>
      </c>
      <c r="R40" s="304"/>
      <c r="S40" s="303"/>
      <c r="T40" s="304"/>
      <c r="U40" s="303" t="s">
        <v>136</v>
      </c>
      <c r="X40" s="201"/>
      <c r="Y40" s="206"/>
      <c r="Z40" s="201"/>
      <c r="AA40" s="205"/>
      <c r="AB40" s="202"/>
      <c r="AC40" s="205"/>
      <c r="AD40" s="201"/>
      <c r="AE40" s="206"/>
      <c r="AF40" s="201"/>
      <c r="AG40" s="205"/>
      <c r="AH40" s="202"/>
      <c r="AI40" s="205"/>
      <c r="AJ40" s="202"/>
      <c r="AK40" s="202"/>
      <c r="AL40" s="202"/>
      <c r="AM40" s="202"/>
      <c r="AN40" s="202"/>
    </row>
    <row r="41" spans="2:40" ht="9.9499999999999993" customHeight="1">
      <c r="B41" s="466"/>
      <c r="C41" s="466"/>
      <c r="X41" s="201"/>
      <c r="Y41" s="206"/>
      <c r="Z41" s="201"/>
      <c r="AA41" s="205"/>
      <c r="AB41" s="202"/>
      <c r="AC41" s="205"/>
      <c r="AD41" s="201"/>
      <c r="AE41" s="206"/>
      <c r="AF41" s="201"/>
      <c r="AG41" s="205"/>
      <c r="AH41" s="202"/>
      <c r="AI41" s="205"/>
      <c r="AJ41" s="202"/>
      <c r="AK41" s="202"/>
      <c r="AL41" s="202"/>
      <c r="AM41" s="202"/>
      <c r="AN41" s="202"/>
    </row>
    <row r="42" spans="2:40" ht="18" customHeight="1">
      <c r="B42" s="27" t="s">
        <v>48</v>
      </c>
      <c r="E42" s="31">
        <v>7217</v>
      </c>
      <c r="F42" s="453"/>
      <c r="G42" s="31"/>
      <c r="I42" s="32">
        <v>1064.075886102258</v>
      </c>
      <c r="K42" s="31">
        <v>9098</v>
      </c>
      <c r="L42" s="31"/>
      <c r="M42" s="31"/>
      <c r="O42" s="32">
        <v>1039.1705748516156</v>
      </c>
      <c r="Q42" s="32">
        <v>79.325126401406891</v>
      </c>
      <c r="R42" s="32"/>
      <c r="S42" s="32"/>
      <c r="T42" s="32"/>
      <c r="U42" s="32">
        <v>102.39665285501358</v>
      </c>
    </row>
    <row r="43" spans="2:40" ht="9.9499999999999993" customHeight="1">
      <c r="E43" s="31"/>
      <c r="F43" s="453"/>
      <c r="G43" s="31"/>
      <c r="I43" s="32"/>
      <c r="K43" s="31"/>
      <c r="L43" s="31"/>
      <c r="M43" s="31"/>
      <c r="O43" s="32"/>
      <c r="Q43" s="32"/>
      <c r="R43" s="32"/>
      <c r="S43" s="32"/>
      <c r="T43" s="32"/>
      <c r="U43" s="32"/>
    </row>
    <row r="44" spans="2:40" ht="18" customHeight="1">
      <c r="B44" s="27" t="s">
        <v>49</v>
      </c>
      <c r="E44" s="31">
        <v>20374</v>
      </c>
      <c r="F44" s="453"/>
      <c r="G44" s="31"/>
      <c r="I44" s="32">
        <v>1447.2275311671735</v>
      </c>
      <c r="K44" s="31">
        <v>24938</v>
      </c>
      <c r="L44" s="31"/>
      <c r="M44" s="31"/>
      <c r="O44" s="32">
        <v>1352.3352794931427</v>
      </c>
      <c r="Q44" s="32">
        <v>81.698612559146682</v>
      </c>
      <c r="R44" s="32"/>
      <c r="S44" s="32"/>
      <c r="T44" s="32"/>
      <c r="U44" s="32">
        <v>107.01691755831413</v>
      </c>
    </row>
    <row r="45" spans="2:40" ht="9.9499999999999993" customHeight="1">
      <c r="B45" s="467"/>
      <c r="C45" s="467"/>
      <c r="D45" s="313"/>
      <c r="E45" s="321"/>
      <c r="F45" s="321"/>
      <c r="G45" s="321"/>
      <c r="H45" s="321"/>
      <c r="I45" s="321"/>
      <c r="J45" s="313"/>
      <c r="K45" s="29"/>
      <c r="L45" s="322"/>
      <c r="M45" s="29"/>
      <c r="N45" s="322"/>
      <c r="O45" s="29"/>
      <c r="P45" s="313"/>
      <c r="R45" s="323"/>
      <c r="T45" s="323"/>
    </row>
    <row r="46" spans="2:40">
      <c r="D46" s="32"/>
      <c r="E46" s="32"/>
      <c r="F46" s="32"/>
      <c r="G46" s="32"/>
      <c r="H46" s="32"/>
      <c r="I46" s="32"/>
    </row>
    <row r="47" spans="2:40">
      <c r="D47" s="32"/>
      <c r="E47" s="32"/>
      <c r="F47" s="32"/>
      <c r="G47" s="32"/>
      <c r="H47" s="32"/>
      <c r="I47" s="32"/>
    </row>
    <row r="48" spans="2:40">
      <c r="D48" s="32"/>
      <c r="E48" s="32"/>
      <c r="F48" s="32"/>
      <c r="G48" s="32"/>
      <c r="H48" s="32"/>
      <c r="I48" s="32"/>
      <c r="Q48" s="38"/>
    </row>
    <row r="49" spans="4:9">
      <c r="D49" s="32"/>
      <c r="E49" s="32"/>
      <c r="F49" s="32"/>
      <c r="G49" s="32"/>
      <c r="H49" s="32"/>
      <c r="I49" s="32"/>
    </row>
    <row r="50" spans="4:9">
      <c r="D50" s="32"/>
      <c r="E50" s="32"/>
      <c r="F50" s="32"/>
      <c r="G50" s="32"/>
      <c r="H50" s="32"/>
      <c r="I50" s="32"/>
    </row>
    <row r="51" spans="4:9">
      <c r="D51" s="32"/>
      <c r="E51" s="32"/>
      <c r="F51" s="32"/>
      <c r="G51" s="32"/>
      <c r="H51" s="32"/>
      <c r="I51" s="32"/>
    </row>
    <row r="52" spans="4:9">
      <c r="D52" s="32"/>
      <c r="E52" s="32"/>
      <c r="F52" s="32"/>
      <c r="G52" s="32"/>
      <c r="H52" s="32"/>
      <c r="I52" s="32"/>
    </row>
    <row r="53" spans="4:9">
      <c r="D53" s="32"/>
      <c r="E53" s="32"/>
      <c r="F53" s="32"/>
      <c r="G53" s="32"/>
      <c r="H53" s="32"/>
      <c r="I53" s="32"/>
    </row>
    <row r="54" spans="4:9">
      <c r="D54" s="32"/>
      <c r="E54" s="32"/>
      <c r="F54" s="32"/>
      <c r="G54" s="32"/>
      <c r="H54" s="32"/>
      <c r="I54" s="32"/>
    </row>
    <row r="55" spans="4:9">
      <c r="D55" s="32"/>
      <c r="E55" s="32"/>
      <c r="F55" s="32"/>
      <c r="G55" s="32"/>
      <c r="H55" s="32"/>
      <c r="I55" s="32"/>
    </row>
    <row r="56" spans="4:9">
      <c r="D56" s="32"/>
      <c r="E56" s="32"/>
      <c r="F56" s="32"/>
      <c r="G56" s="32"/>
      <c r="H56" s="32"/>
      <c r="I56" s="32"/>
    </row>
    <row r="57" spans="4:9">
      <c r="D57" s="32"/>
      <c r="E57" s="32"/>
      <c r="F57" s="32"/>
      <c r="G57" s="32"/>
      <c r="H57" s="32"/>
      <c r="I57" s="32"/>
    </row>
    <row r="58" spans="4:9">
      <c r="D58" s="32"/>
      <c r="E58" s="32"/>
      <c r="F58" s="32"/>
      <c r="G58" s="32"/>
      <c r="H58" s="32"/>
      <c r="I58" s="32"/>
    </row>
    <row r="59" spans="4:9">
      <c r="D59" s="32"/>
      <c r="E59" s="32"/>
      <c r="F59" s="32"/>
      <c r="G59" s="32"/>
      <c r="H59" s="32"/>
      <c r="I59" s="32"/>
    </row>
    <row r="60" spans="4:9">
      <c r="D60" s="32"/>
      <c r="E60" s="32"/>
      <c r="F60" s="32"/>
      <c r="G60" s="32"/>
      <c r="H60" s="32"/>
      <c r="I60" s="32"/>
    </row>
    <row r="61" spans="4:9">
      <c r="D61" s="32"/>
      <c r="E61" s="32"/>
      <c r="F61" s="32"/>
      <c r="G61" s="32"/>
      <c r="H61" s="32"/>
      <c r="I61" s="32"/>
    </row>
    <row r="62" spans="4:9">
      <c r="D62" s="32"/>
      <c r="E62" s="32"/>
      <c r="F62" s="32"/>
      <c r="G62" s="32"/>
      <c r="H62" s="32"/>
      <c r="I62" s="32"/>
    </row>
    <row r="63" spans="4:9">
      <c r="D63" s="32"/>
      <c r="E63" s="32"/>
      <c r="F63" s="32"/>
      <c r="G63" s="32"/>
      <c r="H63" s="32"/>
      <c r="I63" s="32"/>
    </row>
    <row r="64" spans="4:9">
      <c r="D64" s="32"/>
      <c r="E64" s="32"/>
      <c r="F64" s="32"/>
      <c r="G64" s="32"/>
      <c r="H64" s="32"/>
      <c r="I64" s="32"/>
    </row>
    <row r="65" spans="4:9">
      <c r="D65" s="32"/>
      <c r="E65" s="32"/>
      <c r="F65" s="32"/>
      <c r="G65" s="32"/>
      <c r="H65" s="32"/>
      <c r="I65" s="32"/>
    </row>
    <row r="66" spans="4:9">
      <c r="D66" s="32"/>
      <c r="E66" s="32"/>
      <c r="F66" s="32"/>
      <c r="G66" s="32"/>
      <c r="H66" s="32"/>
      <c r="I66" s="32"/>
    </row>
    <row r="67" spans="4:9">
      <c r="D67" s="32"/>
      <c r="E67" s="32"/>
      <c r="F67" s="32"/>
      <c r="G67" s="32"/>
      <c r="H67" s="32"/>
      <c r="I67" s="32"/>
    </row>
    <row r="68" spans="4:9">
      <c r="D68" s="32"/>
      <c r="E68" s="32"/>
      <c r="F68" s="32"/>
      <c r="G68" s="32"/>
      <c r="H68" s="32"/>
      <c r="I68" s="32"/>
    </row>
    <row r="69" spans="4:9">
      <c r="D69" s="32"/>
      <c r="E69" s="32"/>
      <c r="F69" s="32"/>
      <c r="G69" s="32"/>
      <c r="H69" s="32"/>
      <c r="I69" s="32"/>
    </row>
    <row r="70" spans="4:9">
      <c r="D70" s="32"/>
      <c r="E70" s="32"/>
      <c r="F70" s="32"/>
      <c r="G70" s="32"/>
      <c r="H70" s="32"/>
      <c r="I70" s="32"/>
    </row>
    <row r="71" spans="4:9">
      <c r="D71" s="32"/>
      <c r="E71" s="32"/>
      <c r="F71" s="32"/>
      <c r="G71" s="32"/>
      <c r="H71" s="32"/>
      <c r="I71" s="32"/>
    </row>
    <row r="72" spans="4:9">
      <c r="D72" s="32"/>
      <c r="E72" s="32"/>
      <c r="F72" s="32"/>
      <c r="G72" s="32"/>
      <c r="H72" s="32"/>
      <c r="I72" s="32"/>
    </row>
    <row r="73" spans="4:9">
      <c r="D73" s="32"/>
      <c r="E73" s="32"/>
      <c r="F73" s="32"/>
      <c r="G73" s="32"/>
      <c r="H73" s="32"/>
      <c r="I73" s="32"/>
    </row>
    <row r="74" spans="4:9">
      <c r="D74" s="32"/>
      <c r="E74" s="32"/>
      <c r="F74" s="32"/>
      <c r="G74" s="32"/>
      <c r="H74" s="32"/>
      <c r="I74" s="32"/>
    </row>
    <row r="75" spans="4:9">
      <c r="D75" s="32"/>
      <c r="E75" s="32"/>
      <c r="F75" s="32"/>
      <c r="G75" s="32"/>
      <c r="H75" s="32"/>
      <c r="I75" s="32"/>
    </row>
    <row r="76" spans="4:9">
      <c r="D76" s="32"/>
      <c r="E76" s="32"/>
      <c r="F76" s="32"/>
      <c r="G76" s="32"/>
      <c r="H76" s="32"/>
      <c r="I76" s="32"/>
    </row>
    <row r="77" spans="4:9">
      <c r="D77" s="32"/>
      <c r="E77" s="32"/>
      <c r="F77" s="32"/>
      <c r="G77" s="32"/>
      <c r="H77" s="32"/>
      <c r="I77" s="32"/>
    </row>
    <row r="78" spans="4:9">
      <c r="D78" s="32"/>
      <c r="E78" s="32"/>
      <c r="F78" s="32"/>
      <c r="G78" s="32"/>
      <c r="H78" s="32"/>
      <c r="I78" s="32"/>
    </row>
    <row r="79" spans="4:9">
      <c r="D79" s="32"/>
      <c r="E79" s="32"/>
      <c r="F79" s="32"/>
      <c r="G79" s="32"/>
      <c r="H79" s="32"/>
      <c r="I79" s="32"/>
    </row>
  </sheetData>
  <mergeCells count="20">
    <mergeCell ref="B19:C19"/>
    <mergeCell ref="B4:C4"/>
    <mergeCell ref="E4:I4"/>
    <mergeCell ref="K4:O4"/>
    <mergeCell ref="Q4:U4"/>
    <mergeCell ref="B18:C18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41:C41"/>
    <mergeCell ref="B45:C45"/>
    <mergeCell ref="B34:C34"/>
    <mergeCell ref="B37:C37"/>
    <mergeCell ref="B38:C40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cellWatches>
    <cellWatch r="E16"/>
    <cellWatch r="I16"/>
    <cellWatch r="K16"/>
    <cellWatch r="O16"/>
    <cellWatch r="Q16"/>
    <cellWatch r="U16"/>
    <cellWatch r="E32"/>
    <cellWatch r="I32"/>
    <cellWatch r="K32"/>
    <cellWatch r="O32"/>
    <cellWatch r="Q32"/>
    <cellWatch r="U3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AK83"/>
  <sheetViews>
    <sheetView showGridLines="0" showRowColHeaders="0" showZeros="0" topLeftCell="A48" zoomScaleNormal="100" workbookViewId="0">
      <selection activeCell="L87" sqref="L87"/>
    </sheetView>
  </sheetViews>
  <sheetFormatPr baseColWidth="10" defaultColWidth="10.140625" defaultRowHeight="12.75"/>
  <cols>
    <col min="1" max="1" width="2" style="39" customWidth="1"/>
    <col min="2" max="2" width="8.28515625" style="39" customWidth="1"/>
    <col min="3" max="6" width="10.7109375" style="39" customWidth="1"/>
    <col min="7" max="8" width="10.7109375" style="39" hidden="1" customWidth="1"/>
    <col min="9" max="14" width="10.7109375" style="39" customWidth="1"/>
    <col min="15" max="16" width="10.7109375" style="39" hidden="1" customWidth="1"/>
    <col min="17" max="18" width="10.7109375" style="39" customWidth="1"/>
    <col min="19" max="19" width="6.28515625" style="39" customWidth="1"/>
    <col min="20" max="22" width="7.7109375" style="39" customWidth="1"/>
    <col min="23" max="16384" width="10.140625" style="39"/>
  </cols>
  <sheetData>
    <row r="1" spans="1:37" ht="18.95" customHeight="1">
      <c r="B1" s="476" t="s">
        <v>172</v>
      </c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</row>
    <row r="2" spans="1:37" ht="18.95" customHeight="1">
      <c r="B2" s="478" t="s">
        <v>216</v>
      </c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479"/>
      <c r="Q2" s="479"/>
      <c r="R2" s="479"/>
      <c r="T2" s="7" t="s">
        <v>170</v>
      </c>
      <c r="V2" s="199"/>
    </row>
    <row r="3" spans="1:37" ht="18.95" customHeight="1">
      <c r="B3" s="478" t="s">
        <v>175</v>
      </c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9"/>
      <c r="Q3" s="479"/>
      <c r="R3" s="479"/>
    </row>
    <row r="4" spans="1:37" ht="14.25" customHeight="1">
      <c r="A4" s="248"/>
      <c r="B4" s="249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</row>
    <row r="5" spans="1:37" ht="14.25" customHeight="1">
      <c r="A5" s="248"/>
      <c r="B5" s="480" t="s">
        <v>0</v>
      </c>
      <c r="C5" s="481" t="s">
        <v>28</v>
      </c>
      <c r="D5" s="481"/>
      <c r="E5" s="481"/>
      <c r="F5" s="481"/>
      <c r="G5" s="481"/>
      <c r="H5" s="481"/>
      <c r="I5" s="481"/>
      <c r="J5" s="481"/>
      <c r="K5" s="481" t="s">
        <v>29</v>
      </c>
      <c r="L5" s="481"/>
      <c r="M5" s="481"/>
      <c r="N5" s="481"/>
      <c r="O5" s="481"/>
      <c r="P5" s="481"/>
      <c r="Q5" s="481"/>
      <c r="R5" s="481"/>
    </row>
    <row r="6" spans="1:37" ht="14.25" customHeight="1">
      <c r="A6" s="248"/>
      <c r="B6" s="480"/>
      <c r="C6" s="481" t="s">
        <v>3</v>
      </c>
      <c r="D6" s="481"/>
      <c r="E6" s="482" t="s">
        <v>4</v>
      </c>
      <c r="F6" s="482"/>
      <c r="G6" s="481" t="s">
        <v>5</v>
      </c>
      <c r="H6" s="481"/>
      <c r="I6" s="481" t="s">
        <v>6</v>
      </c>
      <c r="J6" s="481"/>
      <c r="K6" s="481" t="s">
        <v>3</v>
      </c>
      <c r="L6" s="481"/>
      <c r="M6" s="482" t="s">
        <v>4</v>
      </c>
      <c r="N6" s="482"/>
      <c r="O6" s="481" t="s">
        <v>5</v>
      </c>
      <c r="P6" s="481"/>
      <c r="Q6" s="481" t="s">
        <v>6</v>
      </c>
      <c r="R6" s="481"/>
    </row>
    <row r="7" spans="1:37" ht="14.25" customHeight="1">
      <c r="A7" s="248"/>
      <c r="B7" s="480"/>
      <c r="C7" s="250" t="s">
        <v>7</v>
      </c>
      <c r="D7" s="251" t="s">
        <v>8</v>
      </c>
      <c r="E7" s="252" t="s">
        <v>7</v>
      </c>
      <c r="F7" s="252" t="s">
        <v>8</v>
      </c>
      <c r="G7" s="250" t="s">
        <v>7</v>
      </c>
      <c r="H7" s="252" t="s">
        <v>8</v>
      </c>
      <c r="I7" s="250" t="s">
        <v>7</v>
      </c>
      <c r="J7" s="252" t="s">
        <v>8</v>
      </c>
      <c r="K7" s="250" t="s">
        <v>7</v>
      </c>
      <c r="L7" s="251" t="s">
        <v>8</v>
      </c>
      <c r="M7" s="252" t="s">
        <v>7</v>
      </c>
      <c r="N7" s="252" t="s">
        <v>8</v>
      </c>
      <c r="O7" s="250" t="s">
        <v>7</v>
      </c>
      <c r="P7" s="252" t="s">
        <v>8</v>
      </c>
      <c r="Q7" s="250" t="s">
        <v>7</v>
      </c>
      <c r="R7" s="252" t="s">
        <v>8</v>
      </c>
    </row>
    <row r="8" spans="1:37" ht="14.25" customHeight="1">
      <c r="A8" s="248"/>
      <c r="B8" s="253" t="s">
        <v>9</v>
      </c>
      <c r="C8" s="254">
        <v>0</v>
      </c>
      <c r="D8" s="255">
        <v>0</v>
      </c>
      <c r="E8" s="254">
        <v>0</v>
      </c>
      <c r="F8" s="255">
        <v>0</v>
      </c>
      <c r="G8" s="254">
        <v>0</v>
      </c>
      <c r="H8" s="255">
        <v>0</v>
      </c>
      <c r="I8" s="254">
        <v>0</v>
      </c>
      <c r="J8" s="255">
        <v>0</v>
      </c>
      <c r="K8" s="254">
        <v>0</v>
      </c>
      <c r="L8" s="255">
        <v>0</v>
      </c>
      <c r="M8" s="254">
        <v>0</v>
      </c>
      <c r="N8" s="255">
        <v>0</v>
      </c>
      <c r="O8" s="254">
        <v>0</v>
      </c>
      <c r="P8" s="255">
        <v>0</v>
      </c>
      <c r="Q8" s="254">
        <v>0</v>
      </c>
      <c r="R8" s="255">
        <v>0</v>
      </c>
      <c r="V8" s="207"/>
      <c r="W8" s="200"/>
      <c r="X8" s="207"/>
      <c r="Y8" s="200"/>
      <c r="Z8" s="207"/>
      <c r="AA8" s="200"/>
      <c r="AB8" s="207"/>
      <c r="AC8" s="200"/>
      <c r="AD8" s="207"/>
      <c r="AE8" s="200"/>
      <c r="AF8" s="207"/>
      <c r="AG8" s="200"/>
      <c r="AH8" s="207"/>
      <c r="AI8" s="200"/>
      <c r="AJ8" s="207"/>
      <c r="AK8" s="200"/>
    </row>
    <row r="9" spans="1:37" ht="14.25" customHeight="1">
      <c r="A9" s="248"/>
      <c r="B9" s="256" t="s">
        <v>10</v>
      </c>
      <c r="C9" s="254">
        <v>0</v>
      </c>
      <c r="D9" s="255">
        <v>0</v>
      </c>
      <c r="E9" s="254">
        <v>0</v>
      </c>
      <c r="F9" s="255">
        <v>0</v>
      </c>
      <c r="G9" s="254">
        <v>0</v>
      </c>
      <c r="H9" s="255">
        <v>0</v>
      </c>
      <c r="I9" s="254">
        <v>0</v>
      </c>
      <c r="J9" s="255">
        <v>0</v>
      </c>
      <c r="K9" s="254">
        <v>0</v>
      </c>
      <c r="L9" s="255">
        <v>0</v>
      </c>
      <c r="M9" s="254">
        <v>0</v>
      </c>
      <c r="N9" s="255">
        <v>0</v>
      </c>
      <c r="O9" s="254">
        <v>0</v>
      </c>
      <c r="P9" s="255">
        <v>0</v>
      </c>
      <c r="Q9" s="254">
        <v>0</v>
      </c>
      <c r="R9" s="255">
        <v>0</v>
      </c>
      <c r="V9" s="207"/>
      <c r="W9" s="200"/>
      <c r="X9" s="207"/>
      <c r="Y9" s="200"/>
      <c r="Z9" s="207"/>
      <c r="AA9" s="200"/>
      <c r="AB9" s="207"/>
      <c r="AC9" s="200"/>
      <c r="AD9" s="207"/>
      <c r="AE9" s="200"/>
      <c r="AF9" s="207"/>
      <c r="AG9" s="200"/>
      <c r="AH9" s="207"/>
      <c r="AI9" s="200"/>
      <c r="AJ9" s="207"/>
      <c r="AK9" s="200"/>
    </row>
    <row r="10" spans="1:37" ht="14.25" customHeight="1">
      <c r="A10" s="248"/>
      <c r="B10" s="253" t="s">
        <v>11</v>
      </c>
      <c r="C10" s="254">
        <v>0</v>
      </c>
      <c r="D10" s="255">
        <v>0</v>
      </c>
      <c r="E10" s="254">
        <v>0</v>
      </c>
      <c r="F10" s="255">
        <v>0</v>
      </c>
      <c r="G10" s="254">
        <v>0</v>
      </c>
      <c r="H10" s="255">
        <v>0</v>
      </c>
      <c r="I10" s="254">
        <v>0</v>
      </c>
      <c r="J10" s="255">
        <v>0</v>
      </c>
      <c r="K10" s="254">
        <v>0</v>
      </c>
      <c r="L10" s="255">
        <v>0</v>
      </c>
      <c r="M10" s="254">
        <v>0</v>
      </c>
      <c r="N10" s="255">
        <v>0</v>
      </c>
      <c r="O10" s="254">
        <v>0</v>
      </c>
      <c r="P10" s="255">
        <v>0</v>
      </c>
      <c r="Q10" s="254">
        <v>0</v>
      </c>
      <c r="R10" s="255">
        <v>0</v>
      </c>
      <c r="V10" s="207"/>
      <c r="W10" s="200"/>
      <c r="X10" s="207"/>
      <c r="Y10" s="200"/>
      <c r="Z10" s="207"/>
      <c r="AA10" s="200"/>
      <c r="AB10" s="207"/>
      <c r="AC10" s="200"/>
      <c r="AD10" s="207"/>
      <c r="AE10" s="200"/>
      <c r="AF10" s="207"/>
      <c r="AG10" s="200"/>
      <c r="AH10" s="207"/>
      <c r="AI10" s="200"/>
      <c r="AJ10" s="207"/>
      <c r="AK10" s="200"/>
    </row>
    <row r="11" spans="1:37" ht="14.25" customHeight="1">
      <c r="A11" s="248"/>
      <c r="B11" s="253" t="s">
        <v>12</v>
      </c>
      <c r="C11" s="254">
        <v>3</v>
      </c>
      <c r="D11" s="255">
        <v>622.78000000000009</v>
      </c>
      <c r="E11" s="254">
        <v>0</v>
      </c>
      <c r="F11" s="255">
        <v>0</v>
      </c>
      <c r="G11" s="254">
        <v>0</v>
      </c>
      <c r="H11" s="255">
        <v>0</v>
      </c>
      <c r="I11" s="254">
        <v>3</v>
      </c>
      <c r="J11" s="255">
        <v>622.78000000000009</v>
      </c>
      <c r="K11" s="254">
        <v>0</v>
      </c>
      <c r="L11" s="255">
        <v>0</v>
      </c>
      <c r="M11" s="254">
        <v>0</v>
      </c>
      <c r="N11" s="255">
        <v>0</v>
      </c>
      <c r="O11" s="254">
        <v>0</v>
      </c>
      <c r="P11" s="255">
        <v>0</v>
      </c>
      <c r="Q11" s="254">
        <v>0</v>
      </c>
      <c r="R11" s="255">
        <v>0</v>
      </c>
      <c r="V11" s="207"/>
      <c r="W11" s="200"/>
      <c r="X11" s="207"/>
      <c r="Y11" s="200"/>
      <c r="Z11" s="207"/>
      <c r="AA11" s="200"/>
      <c r="AB11" s="207"/>
      <c r="AC11" s="200"/>
      <c r="AD11" s="207"/>
      <c r="AE11" s="200"/>
      <c r="AF11" s="207"/>
      <c r="AG11" s="200"/>
      <c r="AH11" s="207"/>
      <c r="AI11" s="200"/>
      <c r="AJ11" s="207"/>
      <c r="AK11" s="200"/>
    </row>
    <row r="12" spans="1:37" ht="14.25" customHeight="1">
      <c r="A12" s="248"/>
      <c r="B12" s="253" t="s">
        <v>13</v>
      </c>
      <c r="C12" s="254">
        <v>305</v>
      </c>
      <c r="D12" s="255">
        <v>887.17891803278633</v>
      </c>
      <c r="E12" s="254">
        <v>124</v>
      </c>
      <c r="F12" s="255">
        <v>822.04741935483901</v>
      </c>
      <c r="G12" s="254">
        <v>0</v>
      </c>
      <c r="H12" s="255">
        <v>0</v>
      </c>
      <c r="I12" s="254">
        <v>429</v>
      </c>
      <c r="J12" s="255">
        <v>868.35303030302987</v>
      </c>
      <c r="K12" s="254">
        <v>0</v>
      </c>
      <c r="L12" s="255">
        <v>0</v>
      </c>
      <c r="M12" s="254">
        <v>0</v>
      </c>
      <c r="N12" s="255">
        <v>0</v>
      </c>
      <c r="O12" s="254">
        <v>0</v>
      </c>
      <c r="P12" s="255">
        <v>0</v>
      </c>
      <c r="Q12" s="254">
        <v>0</v>
      </c>
      <c r="R12" s="255">
        <v>0</v>
      </c>
      <c r="V12" s="207"/>
      <c r="W12" s="200"/>
      <c r="X12" s="207"/>
      <c r="Y12" s="200"/>
      <c r="Z12" s="207"/>
      <c r="AA12" s="200"/>
      <c r="AB12" s="207"/>
      <c r="AC12" s="200"/>
      <c r="AD12" s="207"/>
      <c r="AE12" s="200"/>
      <c r="AF12" s="207"/>
      <c r="AG12" s="200"/>
      <c r="AH12" s="207"/>
      <c r="AI12" s="200"/>
      <c r="AJ12" s="207"/>
      <c r="AK12" s="200"/>
    </row>
    <row r="13" spans="1:37" ht="14.25" customHeight="1">
      <c r="A13" s="248"/>
      <c r="B13" s="253" t="s">
        <v>14</v>
      </c>
      <c r="C13" s="254">
        <v>1529</v>
      </c>
      <c r="D13" s="255">
        <v>919.64260300850196</v>
      </c>
      <c r="E13" s="254">
        <v>831</v>
      </c>
      <c r="F13" s="255">
        <v>835.75929001203292</v>
      </c>
      <c r="G13" s="254">
        <v>0</v>
      </c>
      <c r="H13" s="255">
        <v>0</v>
      </c>
      <c r="I13" s="254">
        <v>2360</v>
      </c>
      <c r="J13" s="255">
        <v>890.10572457627075</v>
      </c>
      <c r="K13" s="254">
        <v>0</v>
      </c>
      <c r="L13" s="255">
        <v>0</v>
      </c>
      <c r="M13" s="254">
        <v>0</v>
      </c>
      <c r="N13" s="255">
        <v>0</v>
      </c>
      <c r="O13" s="254">
        <v>0</v>
      </c>
      <c r="P13" s="255">
        <v>0</v>
      </c>
      <c r="Q13" s="254">
        <v>0</v>
      </c>
      <c r="R13" s="255">
        <v>0</v>
      </c>
      <c r="V13" s="207"/>
      <c r="W13" s="200"/>
      <c r="X13" s="207"/>
      <c r="Y13" s="200"/>
      <c r="Z13" s="207"/>
      <c r="AA13" s="200"/>
      <c r="AB13" s="207"/>
      <c r="AC13" s="200"/>
      <c r="AD13" s="207"/>
      <c r="AE13" s="200"/>
      <c r="AF13" s="207"/>
      <c r="AG13" s="200"/>
      <c r="AH13" s="207"/>
      <c r="AI13" s="200"/>
      <c r="AJ13" s="207"/>
      <c r="AK13" s="200"/>
    </row>
    <row r="14" spans="1:37" ht="14.25" customHeight="1">
      <c r="A14" s="248"/>
      <c r="B14" s="253" t="s">
        <v>15</v>
      </c>
      <c r="C14" s="254">
        <v>6308</v>
      </c>
      <c r="D14" s="255">
        <v>915.70004121750071</v>
      </c>
      <c r="E14" s="254">
        <v>3193</v>
      </c>
      <c r="F14" s="255">
        <v>848.24834951456228</v>
      </c>
      <c r="G14" s="254">
        <v>0</v>
      </c>
      <c r="H14" s="255">
        <v>0</v>
      </c>
      <c r="I14" s="254">
        <v>9501</v>
      </c>
      <c r="J14" s="255">
        <v>893.03155878328516</v>
      </c>
      <c r="K14" s="254">
        <v>0</v>
      </c>
      <c r="L14" s="255">
        <v>0</v>
      </c>
      <c r="M14" s="254">
        <v>0</v>
      </c>
      <c r="N14" s="255">
        <v>0</v>
      </c>
      <c r="O14" s="254">
        <v>0</v>
      </c>
      <c r="P14" s="255">
        <v>0</v>
      </c>
      <c r="Q14" s="254">
        <v>0</v>
      </c>
      <c r="R14" s="255">
        <v>0</v>
      </c>
      <c r="V14" s="207"/>
      <c r="W14" s="200"/>
      <c r="X14" s="207"/>
      <c r="Y14" s="200"/>
      <c r="Z14" s="207"/>
      <c r="AA14" s="200"/>
      <c r="AB14" s="207"/>
      <c r="AC14" s="200"/>
      <c r="AD14" s="207"/>
      <c r="AE14" s="200"/>
      <c r="AF14" s="207"/>
      <c r="AG14" s="200"/>
      <c r="AH14" s="207"/>
      <c r="AI14" s="200"/>
      <c r="AJ14" s="207"/>
      <c r="AK14" s="200"/>
    </row>
    <row r="15" spans="1:37" ht="14.25" customHeight="1">
      <c r="A15" s="248"/>
      <c r="B15" s="253" t="s">
        <v>16</v>
      </c>
      <c r="C15" s="254">
        <v>18128</v>
      </c>
      <c r="D15" s="255">
        <v>973.24694616063732</v>
      </c>
      <c r="E15" s="254">
        <v>10204</v>
      </c>
      <c r="F15" s="255">
        <v>910.63759114072911</v>
      </c>
      <c r="G15" s="254">
        <v>0</v>
      </c>
      <c r="H15" s="255">
        <v>0</v>
      </c>
      <c r="I15" s="254">
        <v>28332</v>
      </c>
      <c r="J15" s="255">
        <v>950.6976782436833</v>
      </c>
      <c r="K15" s="254">
        <v>0</v>
      </c>
      <c r="L15" s="255">
        <v>0</v>
      </c>
      <c r="M15" s="254">
        <v>0</v>
      </c>
      <c r="N15" s="255">
        <v>0</v>
      </c>
      <c r="O15" s="254">
        <v>0</v>
      </c>
      <c r="P15" s="255">
        <v>0</v>
      </c>
      <c r="Q15" s="254">
        <v>0</v>
      </c>
      <c r="R15" s="255">
        <v>0</v>
      </c>
      <c r="V15" s="207"/>
      <c r="W15" s="200"/>
      <c r="X15" s="207"/>
      <c r="Y15" s="200"/>
      <c r="Z15" s="207"/>
      <c r="AA15" s="200"/>
      <c r="AB15" s="207"/>
      <c r="AC15" s="200"/>
      <c r="AD15" s="207"/>
      <c r="AE15" s="200"/>
      <c r="AF15" s="207"/>
      <c r="AG15" s="200"/>
      <c r="AH15" s="207"/>
      <c r="AI15" s="200"/>
      <c r="AJ15" s="207"/>
      <c r="AK15" s="200"/>
    </row>
    <row r="16" spans="1:37" ht="14.25" customHeight="1">
      <c r="A16" s="248"/>
      <c r="B16" s="253" t="s">
        <v>17</v>
      </c>
      <c r="C16" s="254">
        <v>40361</v>
      </c>
      <c r="D16" s="255">
        <v>1031.1099871162776</v>
      </c>
      <c r="E16" s="254">
        <v>24155</v>
      </c>
      <c r="F16" s="255">
        <v>960.27211053612302</v>
      </c>
      <c r="G16" s="254">
        <v>0</v>
      </c>
      <c r="H16" s="255">
        <v>0</v>
      </c>
      <c r="I16" s="254">
        <v>64516</v>
      </c>
      <c r="J16" s="255">
        <v>1004.588055986114</v>
      </c>
      <c r="K16" s="254">
        <v>0</v>
      </c>
      <c r="L16" s="255">
        <v>0</v>
      </c>
      <c r="M16" s="254">
        <v>0</v>
      </c>
      <c r="N16" s="255">
        <v>0</v>
      </c>
      <c r="O16" s="254">
        <v>0</v>
      </c>
      <c r="P16" s="255">
        <v>0</v>
      </c>
      <c r="Q16" s="254">
        <v>0</v>
      </c>
      <c r="R16" s="255">
        <v>0</v>
      </c>
      <c r="V16" s="207"/>
      <c r="W16" s="200"/>
      <c r="X16" s="207"/>
      <c r="Y16" s="200"/>
      <c r="Z16" s="207"/>
      <c r="AA16" s="200"/>
      <c r="AB16" s="207"/>
      <c r="AC16" s="200"/>
      <c r="AD16" s="207"/>
      <c r="AE16" s="200"/>
      <c r="AF16" s="207"/>
      <c r="AG16" s="200"/>
      <c r="AH16" s="207"/>
      <c r="AI16" s="200"/>
      <c r="AJ16" s="207"/>
      <c r="AK16" s="200"/>
    </row>
    <row r="17" spans="1:37" ht="14.25" customHeight="1">
      <c r="A17" s="248"/>
      <c r="B17" s="253" t="s">
        <v>18</v>
      </c>
      <c r="C17" s="254">
        <v>70460</v>
      </c>
      <c r="D17" s="255">
        <v>1063.9619155549253</v>
      </c>
      <c r="E17" s="254">
        <v>42572</v>
      </c>
      <c r="F17" s="255">
        <v>985.67682960631339</v>
      </c>
      <c r="G17" s="254">
        <v>0</v>
      </c>
      <c r="H17" s="255">
        <v>0</v>
      </c>
      <c r="I17" s="254">
        <v>113032</v>
      </c>
      <c r="J17" s="255">
        <v>1034.4768787599971</v>
      </c>
      <c r="K17" s="254">
        <v>41</v>
      </c>
      <c r="L17" s="255">
        <v>2595.6446341463411</v>
      </c>
      <c r="M17" s="254">
        <v>8</v>
      </c>
      <c r="N17" s="255">
        <v>2202.8025000000002</v>
      </c>
      <c r="O17" s="254">
        <v>0</v>
      </c>
      <c r="P17" s="255">
        <v>0</v>
      </c>
      <c r="Q17" s="254">
        <v>49</v>
      </c>
      <c r="R17" s="255">
        <v>2531.5071428571423</v>
      </c>
      <c r="V17" s="207"/>
      <c r="W17" s="200"/>
      <c r="X17" s="207"/>
      <c r="Y17" s="200"/>
      <c r="Z17" s="207"/>
      <c r="AA17" s="200"/>
      <c r="AB17" s="207"/>
      <c r="AC17" s="200"/>
      <c r="AD17" s="207"/>
      <c r="AE17" s="200"/>
      <c r="AF17" s="207"/>
      <c r="AG17" s="200"/>
      <c r="AH17" s="207"/>
      <c r="AI17" s="200"/>
      <c r="AJ17" s="207"/>
      <c r="AK17" s="200"/>
    </row>
    <row r="18" spans="1:37" ht="14.25" customHeight="1">
      <c r="A18" s="248"/>
      <c r="B18" s="253" t="s">
        <v>19</v>
      </c>
      <c r="C18" s="254">
        <v>101685</v>
      </c>
      <c r="D18" s="255">
        <v>1070.8001780006875</v>
      </c>
      <c r="E18" s="254">
        <v>61391</v>
      </c>
      <c r="F18" s="255">
        <v>966.75772246746226</v>
      </c>
      <c r="G18" s="254">
        <v>0</v>
      </c>
      <c r="H18" s="255">
        <v>0</v>
      </c>
      <c r="I18" s="254">
        <v>163076</v>
      </c>
      <c r="J18" s="255">
        <v>1031.6327322230118</v>
      </c>
      <c r="K18" s="254">
        <v>357</v>
      </c>
      <c r="L18" s="255">
        <v>2576.0651820728303</v>
      </c>
      <c r="M18" s="254">
        <v>115</v>
      </c>
      <c r="N18" s="255">
        <v>2322.7378260869564</v>
      </c>
      <c r="O18" s="254">
        <v>0</v>
      </c>
      <c r="P18" s="255">
        <v>0</v>
      </c>
      <c r="Q18" s="254">
        <v>472</v>
      </c>
      <c r="R18" s="255">
        <v>2514.3434745762725</v>
      </c>
      <c r="V18" s="207"/>
      <c r="W18" s="200"/>
      <c r="X18" s="207"/>
      <c r="Y18" s="200"/>
      <c r="Z18" s="207"/>
      <c r="AA18" s="200"/>
      <c r="AB18" s="207"/>
      <c r="AC18" s="200"/>
      <c r="AD18" s="207"/>
      <c r="AE18" s="200"/>
      <c r="AF18" s="207"/>
      <c r="AG18" s="200"/>
      <c r="AH18" s="207"/>
      <c r="AI18" s="200"/>
      <c r="AJ18" s="207"/>
      <c r="AK18" s="200"/>
    </row>
    <row r="19" spans="1:37" ht="14.25" customHeight="1">
      <c r="A19" s="248"/>
      <c r="B19" s="253" t="s">
        <v>20</v>
      </c>
      <c r="C19" s="254">
        <v>151271</v>
      </c>
      <c r="D19" s="255">
        <v>1215.6414953295705</v>
      </c>
      <c r="E19" s="254">
        <v>87314</v>
      </c>
      <c r="F19" s="255">
        <v>1044.5030486519897</v>
      </c>
      <c r="G19" s="254">
        <v>0</v>
      </c>
      <c r="H19" s="255">
        <v>0</v>
      </c>
      <c r="I19" s="254">
        <v>238585</v>
      </c>
      <c r="J19" s="255">
        <v>1153.0106411970546</v>
      </c>
      <c r="K19" s="254">
        <v>9208</v>
      </c>
      <c r="L19" s="255">
        <v>2663.6659220243259</v>
      </c>
      <c r="M19" s="254">
        <v>891</v>
      </c>
      <c r="N19" s="255">
        <v>2387.7300224466908</v>
      </c>
      <c r="O19" s="254">
        <v>0</v>
      </c>
      <c r="P19" s="255">
        <v>0</v>
      </c>
      <c r="Q19" s="254">
        <v>10099</v>
      </c>
      <c r="R19" s="255">
        <v>2639.321047628478</v>
      </c>
      <c r="V19" s="207"/>
      <c r="W19" s="200"/>
      <c r="X19" s="207"/>
      <c r="Y19" s="200"/>
      <c r="Z19" s="207"/>
      <c r="AA19" s="200"/>
      <c r="AB19" s="207"/>
      <c r="AC19" s="200"/>
      <c r="AD19" s="207"/>
      <c r="AE19" s="200"/>
      <c r="AF19" s="207"/>
      <c r="AG19" s="200"/>
      <c r="AH19" s="207"/>
      <c r="AI19" s="200"/>
      <c r="AJ19" s="207"/>
      <c r="AK19" s="200"/>
    </row>
    <row r="20" spans="1:37" ht="14.25" customHeight="1">
      <c r="A20" s="248"/>
      <c r="B20" s="253" t="s">
        <v>21</v>
      </c>
      <c r="C20" s="254">
        <v>200286</v>
      </c>
      <c r="D20" s="255">
        <v>1300.0110222881294</v>
      </c>
      <c r="E20" s="254">
        <v>120864</v>
      </c>
      <c r="F20" s="255">
        <v>1093.7212401542233</v>
      </c>
      <c r="G20" s="254">
        <v>0</v>
      </c>
      <c r="H20" s="255">
        <v>0</v>
      </c>
      <c r="I20" s="254">
        <v>321150</v>
      </c>
      <c r="J20" s="255">
        <v>1222.374378265609</v>
      </c>
      <c r="K20" s="254">
        <v>174714</v>
      </c>
      <c r="L20" s="255">
        <v>1975.8462961182304</v>
      </c>
      <c r="M20" s="254">
        <v>71209</v>
      </c>
      <c r="N20" s="255">
        <v>1654.2599553427237</v>
      </c>
      <c r="O20" s="254">
        <v>0</v>
      </c>
      <c r="P20" s="255">
        <v>0</v>
      </c>
      <c r="Q20" s="254">
        <v>245923</v>
      </c>
      <c r="R20" s="255">
        <v>1882.7283618856331</v>
      </c>
      <c r="V20" s="207"/>
      <c r="W20" s="200"/>
      <c r="X20" s="207"/>
      <c r="Y20" s="200"/>
      <c r="Z20" s="207"/>
      <c r="AA20" s="200"/>
      <c r="AB20" s="207"/>
      <c r="AC20" s="200"/>
      <c r="AD20" s="207"/>
      <c r="AE20" s="200"/>
      <c r="AF20" s="207"/>
      <c r="AG20" s="200"/>
      <c r="AH20" s="207"/>
      <c r="AI20" s="200"/>
      <c r="AJ20" s="207"/>
      <c r="AK20" s="200"/>
    </row>
    <row r="21" spans="1:37" ht="14.25" customHeight="1">
      <c r="A21" s="248"/>
      <c r="B21" s="253" t="s">
        <v>22</v>
      </c>
      <c r="C21" s="254">
        <v>1291</v>
      </c>
      <c r="D21" s="255">
        <v>1313.5676065065843</v>
      </c>
      <c r="E21" s="254">
        <v>808</v>
      </c>
      <c r="F21" s="255">
        <v>1094.5439108910884</v>
      </c>
      <c r="G21" s="254">
        <v>0</v>
      </c>
      <c r="H21" s="255">
        <v>0</v>
      </c>
      <c r="I21" s="254">
        <v>2099</v>
      </c>
      <c r="J21" s="255">
        <v>1229.2554835636015</v>
      </c>
      <c r="K21" s="254">
        <v>951125</v>
      </c>
      <c r="L21" s="255">
        <v>1661.2393715126868</v>
      </c>
      <c r="M21" s="254">
        <v>668786</v>
      </c>
      <c r="N21" s="255">
        <v>1352.0137458619081</v>
      </c>
      <c r="O21" s="254">
        <v>0</v>
      </c>
      <c r="P21" s="255">
        <v>0</v>
      </c>
      <c r="Q21" s="254">
        <v>1619911</v>
      </c>
      <c r="R21" s="255">
        <v>1533.574475554525</v>
      </c>
      <c r="V21" s="207"/>
      <c r="W21" s="200"/>
      <c r="X21" s="207"/>
      <c r="Y21" s="200"/>
      <c r="Z21" s="207"/>
      <c r="AA21" s="200"/>
      <c r="AB21" s="207"/>
      <c r="AC21" s="200"/>
      <c r="AD21" s="207"/>
      <c r="AE21" s="200"/>
      <c r="AF21" s="207"/>
      <c r="AG21" s="200"/>
      <c r="AH21" s="207"/>
      <c r="AI21" s="200"/>
      <c r="AJ21" s="207"/>
      <c r="AK21" s="200"/>
    </row>
    <row r="22" spans="1:37" ht="14.25" customHeight="1">
      <c r="A22" s="248"/>
      <c r="B22" s="253" t="s">
        <v>23</v>
      </c>
      <c r="C22" s="254">
        <v>11</v>
      </c>
      <c r="D22" s="255">
        <v>959.75545454545454</v>
      </c>
      <c r="E22" s="254">
        <v>11</v>
      </c>
      <c r="F22" s="255">
        <v>758.50727272727272</v>
      </c>
      <c r="G22" s="254">
        <v>0</v>
      </c>
      <c r="H22" s="255">
        <v>0</v>
      </c>
      <c r="I22" s="254">
        <v>22</v>
      </c>
      <c r="J22" s="255">
        <v>859.13136363636363</v>
      </c>
      <c r="K22" s="254">
        <v>894762</v>
      </c>
      <c r="L22" s="255">
        <v>1657.3048044396098</v>
      </c>
      <c r="M22" s="254">
        <v>611404</v>
      </c>
      <c r="N22" s="255">
        <v>1186.2145518511502</v>
      </c>
      <c r="O22" s="254">
        <v>0</v>
      </c>
      <c r="P22" s="255">
        <v>0</v>
      </c>
      <c r="Q22" s="254">
        <v>1506166</v>
      </c>
      <c r="R22" s="255">
        <v>1466.0732504186089</v>
      </c>
      <c r="V22" s="207"/>
      <c r="W22" s="200"/>
      <c r="X22" s="207"/>
      <c r="Y22" s="200"/>
      <c r="Z22" s="207"/>
      <c r="AA22" s="200"/>
      <c r="AB22" s="207"/>
      <c r="AC22" s="200"/>
      <c r="AD22" s="207"/>
      <c r="AE22" s="200"/>
      <c r="AF22" s="207"/>
      <c r="AG22" s="200"/>
      <c r="AH22" s="207"/>
      <c r="AI22" s="200"/>
      <c r="AJ22" s="207"/>
      <c r="AK22" s="200"/>
    </row>
    <row r="23" spans="1:37" ht="14.25" customHeight="1">
      <c r="A23" s="248"/>
      <c r="B23" s="253" t="s">
        <v>24</v>
      </c>
      <c r="C23" s="254">
        <v>23</v>
      </c>
      <c r="D23" s="255">
        <v>512.16304347826087</v>
      </c>
      <c r="E23" s="254">
        <v>78</v>
      </c>
      <c r="F23" s="255">
        <v>498.92743589743583</v>
      </c>
      <c r="G23" s="254">
        <v>0</v>
      </c>
      <c r="H23" s="255">
        <v>0</v>
      </c>
      <c r="I23" s="254">
        <v>101</v>
      </c>
      <c r="J23" s="255">
        <v>501.9414851485148</v>
      </c>
      <c r="K23" s="254">
        <v>760546</v>
      </c>
      <c r="L23" s="255">
        <v>1588.6342918771534</v>
      </c>
      <c r="M23" s="254">
        <v>492511</v>
      </c>
      <c r="N23" s="255">
        <v>966.12418110458691</v>
      </c>
      <c r="O23" s="254">
        <v>2</v>
      </c>
      <c r="P23" s="255">
        <v>1250.145</v>
      </c>
      <c r="Q23" s="254">
        <v>1253059</v>
      </c>
      <c r="R23" s="255">
        <v>1343.9580602349949</v>
      </c>
      <c r="V23" s="207"/>
      <c r="W23" s="200"/>
      <c r="X23" s="207"/>
      <c r="Y23" s="200"/>
      <c r="Z23" s="207"/>
      <c r="AA23" s="200"/>
      <c r="AB23" s="207"/>
      <c r="AC23" s="200"/>
      <c r="AD23" s="207"/>
      <c r="AE23" s="200"/>
      <c r="AF23" s="207"/>
      <c r="AG23" s="200"/>
      <c r="AH23" s="207"/>
      <c r="AI23" s="200"/>
      <c r="AJ23" s="207"/>
      <c r="AK23" s="200"/>
    </row>
    <row r="24" spans="1:37" ht="14.25" customHeight="1">
      <c r="A24" s="248"/>
      <c r="B24" s="253" t="s">
        <v>25</v>
      </c>
      <c r="C24" s="254">
        <v>31</v>
      </c>
      <c r="D24" s="255">
        <v>436.03064516129041</v>
      </c>
      <c r="E24" s="254">
        <v>164</v>
      </c>
      <c r="F24" s="255">
        <v>460.83371951219527</v>
      </c>
      <c r="G24" s="254">
        <v>0</v>
      </c>
      <c r="H24" s="255">
        <v>0</v>
      </c>
      <c r="I24" s="254">
        <v>195</v>
      </c>
      <c r="J24" s="255">
        <v>456.89066666666679</v>
      </c>
      <c r="K24" s="254">
        <v>482279</v>
      </c>
      <c r="L24" s="255">
        <v>1429.0027780185358</v>
      </c>
      <c r="M24" s="254">
        <v>322441</v>
      </c>
      <c r="N24" s="255">
        <v>802.09032337699193</v>
      </c>
      <c r="O24" s="254">
        <v>3</v>
      </c>
      <c r="P24" s="255">
        <v>1160.5933333333332</v>
      </c>
      <c r="Q24" s="254">
        <v>804723</v>
      </c>
      <c r="R24" s="255">
        <v>1177.8069205428476</v>
      </c>
      <c r="V24" s="207"/>
      <c r="W24" s="200"/>
      <c r="X24" s="207"/>
      <c r="Y24" s="200"/>
      <c r="Z24" s="207"/>
      <c r="AA24" s="200"/>
      <c r="AB24" s="207"/>
      <c r="AC24" s="200"/>
      <c r="AD24" s="207"/>
      <c r="AE24" s="200"/>
      <c r="AF24" s="207"/>
      <c r="AG24" s="200"/>
      <c r="AH24" s="207"/>
      <c r="AI24" s="200"/>
      <c r="AJ24" s="207"/>
      <c r="AK24" s="200"/>
    </row>
    <row r="25" spans="1:37" ht="14.25" customHeight="1">
      <c r="A25" s="248"/>
      <c r="B25" s="253" t="s">
        <v>26</v>
      </c>
      <c r="C25" s="254">
        <v>95</v>
      </c>
      <c r="D25" s="255">
        <v>486.05652631578948</v>
      </c>
      <c r="E25" s="254">
        <v>3058</v>
      </c>
      <c r="F25" s="255">
        <v>468.17970568999658</v>
      </c>
      <c r="G25" s="254">
        <v>0</v>
      </c>
      <c r="H25" s="255">
        <v>0</v>
      </c>
      <c r="I25" s="254">
        <v>3153</v>
      </c>
      <c r="J25" s="255">
        <v>468.7183349191277</v>
      </c>
      <c r="K25" s="254">
        <v>506725</v>
      </c>
      <c r="L25" s="255">
        <v>1251.1203635699969</v>
      </c>
      <c r="M25" s="254">
        <v>409877</v>
      </c>
      <c r="N25" s="255">
        <v>709.63981692069035</v>
      </c>
      <c r="O25" s="254">
        <v>19</v>
      </c>
      <c r="P25" s="255">
        <v>871.07052631578972</v>
      </c>
      <c r="Q25" s="254">
        <v>916621</v>
      </c>
      <c r="R25" s="255">
        <v>1008.9835993393218</v>
      </c>
      <c r="V25" s="207"/>
      <c r="W25" s="200"/>
      <c r="X25" s="207"/>
      <c r="Y25" s="200"/>
      <c r="Z25" s="207"/>
      <c r="AA25" s="200"/>
      <c r="AB25" s="207"/>
      <c r="AC25" s="200"/>
      <c r="AD25" s="207"/>
      <c r="AE25" s="200"/>
      <c r="AF25" s="207"/>
      <c r="AG25" s="200"/>
      <c r="AH25" s="207"/>
      <c r="AI25" s="200"/>
      <c r="AJ25" s="207"/>
      <c r="AK25" s="200"/>
    </row>
    <row r="26" spans="1:37" ht="14.25" customHeight="1">
      <c r="A26" s="248"/>
      <c r="B26" s="253" t="s">
        <v>5</v>
      </c>
      <c r="C26" s="254">
        <v>5</v>
      </c>
      <c r="D26" s="255">
        <v>1154.874</v>
      </c>
      <c r="E26" s="254">
        <v>0</v>
      </c>
      <c r="F26" s="255">
        <v>0</v>
      </c>
      <c r="G26" s="254">
        <v>0</v>
      </c>
      <c r="H26" s="255">
        <v>0</v>
      </c>
      <c r="I26" s="254">
        <v>5</v>
      </c>
      <c r="J26" s="255">
        <v>1154.874</v>
      </c>
      <c r="K26" s="254">
        <v>61</v>
      </c>
      <c r="L26" s="255">
        <v>2229.6145901639347</v>
      </c>
      <c r="M26" s="254">
        <v>20</v>
      </c>
      <c r="N26" s="255">
        <v>1334.2615000000001</v>
      </c>
      <c r="O26" s="254">
        <v>0</v>
      </c>
      <c r="P26" s="255">
        <v>0</v>
      </c>
      <c r="Q26" s="254">
        <v>81</v>
      </c>
      <c r="R26" s="255">
        <v>2008.5397530864202</v>
      </c>
      <c r="V26" s="207"/>
      <c r="W26" s="200"/>
      <c r="X26" s="207"/>
      <c r="Y26" s="200"/>
      <c r="Z26" s="207"/>
      <c r="AA26" s="200"/>
      <c r="AB26" s="207"/>
      <c r="AC26" s="200"/>
      <c r="AD26" s="207"/>
      <c r="AE26" s="200"/>
      <c r="AF26" s="207"/>
      <c r="AG26" s="200"/>
      <c r="AH26" s="207"/>
      <c r="AI26" s="200"/>
      <c r="AJ26" s="207"/>
      <c r="AK26" s="200"/>
    </row>
    <row r="27" spans="1:37" ht="14.25" customHeight="1">
      <c r="A27" s="248"/>
      <c r="B27" s="257" t="s">
        <v>6</v>
      </c>
      <c r="C27" s="258">
        <v>591792</v>
      </c>
      <c r="D27" s="259">
        <v>1177.1272382695267</v>
      </c>
      <c r="E27" s="258">
        <v>354767</v>
      </c>
      <c r="F27" s="259">
        <v>1023.5875033472671</v>
      </c>
      <c r="G27" s="258">
        <v>0</v>
      </c>
      <c r="H27" s="259">
        <v>0</v>
      </c>
      <c r="I27" s="258">
        <v>946559</v>
      </c>
      <c r="J27" s="259">
        <v>1119.5810830492337</v>
      </c>
      <c r="K27" s="258">
        <v>3779818</v>
      </c>
      <c r="L27" s="259">
        <v>1578.1760499050504</v>
      </c>
      <c r="M27" s="258">
        <v>2577262</v>
      </c>
      <c r="N27" s="259">
        <v>1076.7317819336979</v>
      </c>
      <c r="O27" s="258">
        <v>24</v>
      </c>
      <c r="P27" s="259">
        <v>938.85041666666677</v>
      </c>
      <c r="Q27" s="258">
        <v>6357104</v>
      </c>
      <c r="R27" s="259">
        <v>1374.8808700911632</v>
      </c>
      <c r="V27" s="198"/>
      <c r="W27" s="197"/>
      <c r="X27" s="198"/>
      <c r="Y27" s="197"/>
      <c r="Z27" s="198"/>
      <c r="AA27" s="197"/>
      <c r="AB27" s="198"/>
      <c r="AC27" s="197"/>
      <c r="AD27" s="198"/>
      <c r="AE27" s="197"/>
      <c r="AF27" s="198"/>
      <c r="AG27" s="197"/>
      <c r="AH27" s="198"/>
      <c r="AI27" s="197"/>
      <c r="AJ27" s="198"/>
      <c r="AK27" s="197"/>
    </row>
    <row r="28" spans="1:37" ht="14.25" customHeight="1">
      <c r="A28" s="248"/>
      <c r="B28" s="260" t="s">
        <v>27</v>
      </c>
      <c r="C28" s="254">
        <v>54.818071366893832</v>
      </c>
      <c r="D28" s="254" t="s">
        <v>229</v>
      </c>
      <c r="E28" s="254">
        <v>55.236594722733514</v>
      </c>
      <c r="F28" s="254" t="s">
        <v>229</v>
      </c>
      <c r="G28" s="254">
        <v>0</v>
      </c>
      <c r="H28" s="254">
        <v>0</v>
      </c>
      <c r="I28" s="254">
        <v>54.974933284313416</v>
      </c>
      <c r="J28" s="254" t="s">
        <v>229</v>
      </c>
      <c r="K28" s="254">
        <v>74.776850998622393</v>
      </c>
      <c r="L28" s="254" t="s">
        <v>229</v>
      </c>
      <c r="M28" s="254">
        <v>75.405688716853135</v>
      </c>
      <c r="N28" s="254" t="s">
        <v>229</v>
      </c>
      <c r="O28" s="254">
        <v>87.833333333333329</v>
      </c>
      <c r="P28" s="254" t="s">
        <v>229</v>
      </c>
      <c r="Q28" s="254">
        <v>75.031841476741548</v>
      </c>
      <c r="R28" s="254" t="s">
        <v>229</v>
      </c>
      <c r="V28" s="207"/>
      <c r="W28" s="207"/>
      <c r="X28" s="207"/>
      <c r="Y28" s="207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</row>
    <row r="29" spans="1:37" ht="14.25" customHeight="1">
      <c r="A29" s="248"/>
      <c r="B29" s="249"/>
      <c r="C29" s="261"/>
      <c r="D29" s="262"/>
      <c r="E29" s="263"/>
      <c r="F29" s="263"/>
      <c r="G29" s="261"/>
      <c r="H29" s="263"/>
      <c r="I29" s="261"/>
      <c r="J29" s="263"/>
      <c r="K29" s="261"/>
      <c r="L29" s="262"/>
      <c r="M29" s="261"/>
      <c r="N29" s="262"/>
      <c r="O29" s="261"/>
      <c r="P29" s="262"/>
      <c r="Q29" s="261"/>
      <c r="R29" s="262"/>
    </row>
    <row r="30" spans="1:37" ht="14.25" customHeight="1">
      <c r="B30" s="480" t="s">
        <v>0</v>
      </c>
      <c r="C30" s="481" t="s">
        <v>30</v>
      </c>
      <c r="D30" s="481"/>
      <c r="E30" s="481"/>
      <c r="F30" s="481"/>
      <c r="G30" s="481"/>
      <c r="H30" s="481"/>
      <c r="I30" s="481"/>
      <c r="J30" s="481"/>
      <c r="K30" s="481" t="s">
        <v>31</v>
      </c>
      <c r="L30" s="481"/>
      <c r="M30" s="481"/>
      <c r="N30" s="481"/>
      <c r="O30" s="481"/>
      <c r="P30" s="481"/>
      <c r="Q30" s="481"/>
      <c r="R30" s="481"/>
    </row>
    <row r="31" spans="1:37" ht="14.25" customHeight="1">
      <c r="B31" s="480"/>
      <c r="C31" s="481" t="s">
        <v>3</v>
      </c>
      <c r="D31" s="481"/>
      <c r="E31" s="482" t="s">
        <v>4</v>
      </c>
      <c r="F31" s="482"/>
      <c r="G31" s="481" t="s">
        <v>5</v>
      </c>
      <c r="H31" s="481"/>
      <c r="I31" s="481" t="s">
        <v>6</v>
      </c>
      <c r="J31" s="481"/>
      <c r="K31" s="481" t="s">
        <v>3</v>
      </c>
      <c r="L31" s="481"/>
      <c r="M31" s="482" t="s">
        <v>4</v>
      </c>
      <c r="N31" s="482"/>
      <c r="O31" s="481" t="s">
        <v>5</v>
      </c>
      <c r="P31" s="481"/>
      <c r="Q31" s="481" t="s">
        <v>6</v>
      </c>
      <c r="R31" s="481"/>
    </row>
    <row r="32" spans="1:37" ht="14.25" customHeight="1">
      <c r="B32" s="480"/>
      <c r="C32" s="250" t="s">
        <v>7</v>
      </c>
      <c r="D32" s="251" t="s">
        <v>8</v>
      </c>
      <c r="E32" s="252" t="s">
        <v>7</v>
      </c>
      <c r="F32" s="252" t="s">
        <v>8</v>
      </c>
      <c r="G32" s="250" t="s">
        <v>7</v>
      </c>
      <c r="H32" s="252" t="s">
        <v>8</v>
      </c>
      <c r="I32" s="250" t="s">
        <v>7</v>
      </c>
      <c r="J32" s="252" t="s">
        <v>8</v>
      </c>
      <c r="K32" s="250" t="s">
        <v>7</v>
      </c>
      <c r="L32" s="251" t="s">
        <v>8</v>
      </c>
      <c r="M32" s="252" t="s">
        <v>7</v>
      </c>
      <c r="N32" s="252" t="s">
        <v>8</v>
      </c>
      <c r="O32" s="250" t="s">
        <v>7</v>
      </c>
      <c r="P32" s="252" t="s">
        <v>8</v>
      </c>
      <c r="Q32" s="250" t="s">
        <v>7</v>
      </c>
      <c r="R32" s="252" t="s">
        <v>8</v>
      </c>
    </row>
    <row r="33" spans="2:37" ht="14.25" customHeight="1">
      <c r="B33" s="253" t="s">
        <v>9</v>
      </c>
      <c r="C33" s="254">
        <v>0</v>
      </c>
      <c r="D33" s="255">
        <v>0</v>
      </c>
      <c r="E33" s="254">
        <v>0</v>
      </c>
      <c r="F33" s="255">
        <v>0</v>
      </c>
      <c r="G33" s="254">
        <v>0</v>
      </c>
      <c r="H33" s="255">
        <v>0</v>
      </c>
      <c r="I33" s="254">
        <v>0</v>
      </c>
      <c r="J33" s="255">
        <v>0</v>
      </c>
      <c r="K33" s="254">
        <v>1180</v>
      </c>
      <c r="L33" s="255">
        <v>349.45191525423741</v>
      </c>
      <c r="M33" s="254">
        <v>1187</v>
      </c>
      <c r="N33" s="255">
        <v>341.8796208930076</v>
      </c>
      <c r="O33" s="254">
        <v>0</v>
      </c>
      <c r="P33" s="255">
        <v>0</v>
      </c>
      <c r="Q33" s="254">
        <v>2367</v>
      </c>
      <c r="R33" s="255">
        <v>345.65457118715676</v>
      </c>
    </row>
    <row r="34" spans="2:37" ht="14.25" customHeight="1">
      <c r="B34" s="256" t="s">
        <v>10</v>
      </c>
      <c r="C34" s="254">
        <v>0</v>
      </c>
      <c r="D34" s="255">
        <v>0</v>
      </c>
      <c r="E34" s="254">
        <v>0</v>
      </c>
      <c r="F34" s="255">
        <v>0</v>
      </c>
      <c r="G34" s="254">
        <v>0</v>
      </c>
      <c r="H34" s="255">
        <v>0</v>
      </c>
      <c r="I34" s="254">
        <v>0</v>
      </c>
      <c r="J34" s="255">
        <v>0</v>
      </c>
      <c r="K34" s="254">
        <v>5670</v>
      </c>
      <c r="L34" s="255">
        <v>349.42565784832453</v>
      </c>
      <c r="M34" s="254">
        <v>5309</v>
      </c>
      <c r="N34" s="255">
        <v>350.32859483895248</v>
      </c>
      <c r="O34" s="254">
        <v>0</v>
      </c>
      <c r="P34" s="255">
        <v>0</v>
      </c>
      <c r="Q34" s="254">
        <v>10979</v>
      </c>
      <c r="R34" s="255">
        <v>349.86228162856355</v>
      </c>
    </row>
    <row r="35" spans="2:37" ht="14.25" customHeight="1">
      <c r="B35" s="253" t="s">
        <v>11</v>
      </c>
      <c r="C35" s="254">
        <v>0</v>
      </c>
      <c r="D35" s="255">
        <v>0</v>
      </c>
      <c r="E35" s="254">
        <v>0</v>
      </c>
      <c r="F35" s="255">
        <v>0</v>
      </c>
      <c r="G35" s="254">
        <v>0</v>
      </c>
      <c r="H35" s="255">
        <v>0</v>
      </c>
      <c r="I35" s="254">
        <v>0</v>
      </c>
      <c r="J35" s="255">
        <v>0</v>
      </c>
      <c r="K35" s="254">
        <v>14773</v>
      </c>
      <c r="L35" s="255">
        <v>351.20220131320679</v>
      </c>
      <c r="M35" s="254">
        <v>14250</v>
      </c>
      <c r="N35" s="255">
        <v>346.88118666666696</v>
      </c>
      <c r="O35" s="254">
        <v>0</v>
      </c>
      <c r="P35" s="255">
        <v>0</v>
      </c>
      <c r="Q35" s="254">
        <v>29023</v>
      </c>
      <c r="R35" s="255">
        <v>349.08062674430653</v>
      </c>
      <c r="V35" s="207"/>
      <c r="W35" s="200"/>
      <c r="X35" s="207"/>
      <c r="Y35" s="200"/>
      <c r="Z35" s="207"/>
      <c r="AA35" s="200"/>
      <c r="AB35" s="207"/>
      <c r="AC35" s="200"/>
      <c r="AD35" s="207"/>
      <c r="AE35" s="200"/>
      <c r="AF35" s="207"/>
      <c r="AG35" s="200"/>
      <c r="AH35" s="207"/>
      <c r="AI35" s="200"/>
      <c r="AJ35" s="207"/>
      <c r="AK35" s="200"/>
    </row>
    <row r="36" spans="2:37" ht="14.25" customHeight="1">
      <c r="B36" s="253" t="s">
        <v>12</v>
      </c>
      <c r="C36" s="254">
        <v>0</v>
      </c>
      <c r="D36" s="255">
        <v>0</v>
      </c>
      <c r="E36" s="254">
        <v>0</v>
      </c>
      <c r="F36" s="255">
        <v>0</v>
      </c>
      <c r="G36" s="254">
        <v>0</v>
      </c>
      <c r="H36" s="255">
        <v>0</v>
      </c>
      <c r="I36" s="254">
        <v>0</v>
      </c>
      <c r="J36" s="255">
        <v>0</v>
      </c>
      <c r="K36" s="254">
        <v>30461</v>
      </c>
      <c r="L36" s="255">
        <v>352.46871475000864</v>
      </c>
      <c r="M36" s="254">
        <v>29149</v>
      </c>
      <c r="N36" s="255">
        <v>350.18691687536449</v>
      </c>
      <c r="O36" s="254">
        <v>0</v>
      </c>
      <c r="P36" s="255">
        <v>0</v>
      </c>
      <c r="Q36" s="254">
        <v>59610</v>
      </c>
      <c r="R36" s="255">
        <v>351.35292669015286</v>
      </c>
      <c r="V36" s="207"/>
      <c r="W36" s="200"/>
      <c r="X36" s="207"/>
      <c r="Y36" s="200"/>
      <c r="Z36" s="207"/>
      <c r="AA36" s="200"/>
      <c r="AB36" s="207"/>
      <c r="AC36" s="200"/>
      <c r="AD36" s="207"/>
      <c r="AE36" s="200"/>
      <c r="AF36" s="207"/>
      <c r="AG36" s="200"/>
      <c r="AH36" s="207"/>
      <c r="AI36" s="200"/>
      <c r="AJ36" s="207"/>
      <c r="AK36" s="200"/>
    </row>
    <row r="37" spans="2:37" ht="14.25" customHeight="1">
      <c r="B37" s="253" t="s">
        <v>13</v>
      </c>
      <c r="C37" s="254">
        <v>1</v>
      </c>
      <c r="D37" s="255">
        <v>905.3</v>
      </c>
      <c r="E37" s="254">
        <v>18</v>
      </c>
      <c r="F37" s="255">
        <v>735.54444444444425</v>
      </c>
      <c r="G37" s="254">
        <v>0</v>
      </c>
      <c r="H37" s="255">
        <v>0</v>
      </c>
      <c r="I37" s="254">
        <v>19</v>
      </c>
      <c r="J37" s="255">
        <v>744.47894736842079</v>
      </c>
      <c r="K37" s="254">
        <v>44961</v>
      </c>
      <c r="L37" s="255">
        <v>359.23527457129512</v>
      </c>
      <c r="M37" s="254">
        <v>44718</v>
      </c>
      <c r="N37" s="255">
        <v>359.05779171698254</v>
      </c>
      <c r="O37" s="254">
        <v>1</v>
      </c>
      <c r="P37" s="255">
        <v>675.88</v>
      </c>
      <c r="Q37" s="254">
        <v>89680</v>
      </c>
      <c r="R37" s="255">
        <v>359.15030541926876</v>
      </c>
      <c r="V37" s="207"/>
      <c r="W37" s="200"/>
      <c r="X37" s="207"/>
      <c r="Y37" s="200"/>
      <c r="Z37" s="207"/>
      <c r="AA37" s="200"/>
      <c r="AB37" s="207"/>
      <c r="AC37" s="200"/>
      <c r="AD37" s="207"/>
      <c r="AE37" s="200"/>
      <c r="AF37" s="207"/>
      <c r="AG37" s="200"/>
      <c r="AH37" s="207"/>
      <c r="AI37" s="200"/>
      <c r="AJ37" s="207"/>
      <c r="AK37" s="200"/>
    </row>
    <row r="38" spans="2:37" ht="14.25" customHeight="1">
      <c r="B38" s="253" t="s">
        <v>14</v>
      </c>
      <c r="C38" s="254">
        <v>15</v>
      </c>
      <c r="D38" s="255">
        <v>819.93466666666666</v>
      </c>
      <c r="E38" s="254">
        <v>174</v>
      </c>
      <c r="F38" s="255">
        <v>865.89534482758643</v>
      </c>
      <c r="G38" s="254">
        <v>0</v>
      </c>
      <c r="H38" s="255">
        <v>0</v>
      </c>
      <c r="I38" s="254">
        <v>189</v>
      </c>
      <c r="J38" s="255">
        <v>862.24767195767208</v>
      </c>
      <c r="K38" s="254">
        <v>2609</v>
      </c>
      <c r="L38" s="255">
        <v>419.18961671138374</v>
      </c>
      <c r="M38" s="254">
        <v>2344</v>
      </c>
      <c r="N38" s="255">
        <v>403.9451450511948</v>
      </c>
      <c r="O38" s="254">
        <v>0</v>
      </c>
      <c r="P38" s="255">
        <v>0</v>
      </c>
      <c r="Q38" s="254">
        <v>4953</v>
      </c>
      <c r="R38" s="255">
        <v>411.97519281243706</v>
      </c>
      <c r="V38" s="207"/>
      <c r="W38" s="200"/>
      <c r="X38" s="207"/>
      <c r="Y38" s="200"/>
      <c r="Z38" s="207"/>
      <c r="AA38" s="200"/>
      <c r="AB38" s="207"/>
      <c r="AC38" s="200"/>
      <c r="AD38" s="207"/>
      <c r="AE38" s="200"/>
      <c r="AF38" s="207"/>
      <c r="AG38" s="200"/>
      <c r="AH38" s="207"/>
      <c r="AI38" s="200"/>
      <c r="AJ38" s="207"/>
      <c r="AK38" s="200"/>
    </row>
    <row r="39" spans="2:37" ht="14.25" customHeight="1">
      <c r="B39" s="253" t="s">
        <v>15</v>
      </c>
      <c r="C39" s="254">
        <v>94</v>
      </c>
      <c r="D39" s="255">
        <v>851.91351063829813</v>
      </c>
      <c r="E39" s="254">
        <v>857</v>
      </c>
      <c r="F39" s="255">
        <v>906.22899649941769</v>
      </c>
      <c r="G39" s="254">
        <v>0</v>
      </c>
      <c r="H39" s="255">
        <v>0</v>
      </c>
      <c r="I39" s="254">
        <v>951</v>
      </c>
      <c r="J39" s="255">
        <v>900.86027339642578</v>
      </c>
      <c r="K39" s="254">
        <v>2128</v>
      </c>
      <c r="L39" s="255">
        <v>397.74194548872208</v>
      </c>
      <c r="M39" s="254">
        <v>1405</v>
      </c>
      <c r="N39" s="255">
        <v>395.14679003558695</v>
      </c>
      <c r="O39" s="254">
        <v>0</v>
      </c>
      <c r="P39" s="255">
        <v>0</v>
      </c>
      <c r="Q39" s="254">
        <v>3533</v>
      </c>
      <c r="R39" s="255">
        <v>396.70990659496181</v>
      </c>
      <c r="V39" s="207"/>
      <c r="W39" s="200"/>
      <c r="X39" s="207"/>
      <c r="Y39" s="200"/>
      <c r="Z39" s="207"/>
      <c r="AA39" s="200"/>
      <c r="AB39" s="207"/>
      <c r="AC39" s="200"/>
      <c r="AD39" s="207"/>
      <c r="AE39" s="200"/>
      <c r="AF39" s="207"/>
      <c r="AG39" s="200"/>
      <c r="AH39" s="207"/>
      <c r="AI39" s="200"/>
      <c r="AJ39" s="207"/>
      <c r="AK39" s="200"/>
    </row>
    <row r="40" spans="2:37" ht="14.25" customHeight="1">
      <c r="B40" s="253" t="s">
        <v>16</v>
      </c>
      <c r="C40" s="254">
        <v>571</v>
      </c>
      <c r="D40" s="255">
        <v>803.45873905429016</v>
      </c>
      <c r="E40" s="254">
        <v>3111</v>
      </c>
      <c r="F40" s="255">
        <v>901.49961748633757</v>
      </c>
      <c r="G40" s="254">
        <v>0</v>
      </c>
      <c r="H40" s="255">
        <v>0</v>
      </c>
      <c r="I40" s="254">
        <v>3682</v>
      </c>
      <c r="J40" s="255">
        <v>886.29555947854328</v>
      </c>
      <c r="K40" s="254">
        <v>3325</v>
      </c>
      <c r="L40" s="255">
        <v>440.53795789473651</v>
      </c>
      <c r="M40" s="254">
        <v>2123</v>
      </c>
      <c r="N40" s="255">
        <v>450.84385774846987</v>
      </c>
      <c r="O40" s="254">
        <v>0</v>
      </c>
      <c r="P40" s="255">
        <v>0</v>
      </c>
      <c r="Q40" s="254">
        <v>5448</v>
      </c>
      <c r="R40" s="255">
        <v>444.55400513950076</v>
      </c>
      <c r="V40" s="207"/>
      <c r="W40" s="200"/>
      <c r="X40" s="207"/>
      <c r="Y40" s="200"/>
      <c r="Z40" s="207"/>
      <c r="AA40" s="200"/>
      <c r="AB40" s="207"/>
      <c r="AC40" s="200"/>
      <c r="AD40" s="207"/>
      <c r="AE40" s="200"/>
      <c r="AF40" s="207"/>
      <c r="AG40" s="200"/>
      <c r="AH40" s="207"/>
      <c r="AI40" s="200"/>
      <c r="AJ40" s="207"/>
      <c r="AK40" s="200"/>
    </row>
    <row r="41" spans="2:37" ht="14.25" customHeight="1">
      <c r="B41" s="253" t="s">
        <v>17</v>
      </c>
      <c r="C41" s="254">
        <v>1810</v>
      </c>
      <c r="D41" s="255">
        <v>793.56280110497244</v>
      </c>
      <c r="E41" s="254">
        <v>8881</v>
      </c>
      <c r="F41" s="255">
        <v>937.10156739106026</v>
      </c>
      <c r="G41" s="254">
        <v>0</v>
      </c>
      <c r="H41" s="255">
        <v>0</v>
      </c>
      <c r="I41" s="254">
        <v>10691</v>
      </c>
      <c r="J41" s="255">
        <v>912.80027032083126</v>
      </c>
      <c r="K41" s="254">
        <v>5683</v>
      </c>
      <c r="L41" s="255">
        <v>484.15648953017779</v>
      </c>
      <c r="M41" s="254">
        <v>3988</v>
      </c>
      <c r="N41" s="255">
        <v>498.35555416248798</v>
      </c>
      <c r="O41" s="254">
        <v>0</v>
      </c>
      <c r="P41" s="255">
        <v>0</v>
      </c>
      <c r="Q41" s="254">
        <v>9671</v>
      </c>
      <c r="R41" s="255">
        <v>490.01171336986897</v>
      </c>
      <c r="V41" s="207"/>
      <c r="W41" s="200"/>
      <c r="X41" s="207"/>
      <c r="Y41" s="200"/>
      <c r="Z41" s="207"/>
      <c r="AA41" s="200"/>
      <c r="AB41" s="207"/>
      <c r="AC41" s="200"/>
      <c r="AD41" s="207"/>
      <c r="AE41" s="200"/>
      <c r="AF41" s="207"/>
      <c r="AG41" s="200"/>
      <c r="AH41" s="207"/>
      <c r="AI41" s="200"/>
      <c r="AJ41" s="207"/>
      <c r="AK41" s="200"/>
    </row>
    <row r="42" spans="2:37" ht="14.25" customHeight="1">
      <c r="B42" s="253" t="s">
        <v>18</v>
      </c>
      <c r="C42" s="254">
        <v>4351</v>
      </c>
      <c r="D42" s="255">
        <v>814.17633417605134</v>
      </c>
      <c r="E42" s="254">
        <v>19844</v>
      </c>
      <c r="F42" s="255">
        <v>922.8417642612385</v>
      </c>
      <c r="G42" s="254">
        <v>0</v>
      </c>
      <c r="H42" s="255">
        <v>0</v>
      </c>
      <c r="I42" s="254">
        <v>24195</v>
      </c>
      <c r="J42" s="255">
        <v>903.30040090927946</v>
      </c>
      <c r="K42" s="254">
        <v>9759</v>
      </c>
      <c r="L42" s="255">
        <v>548.32947638077542</v>
      </c>
      <c r="M42" s="254">
        <v>6748</v>
      </c>
      <c r="N42" s="255">
        <v>539.138918197983</v>
      </c>
      <c r="O42" s="254">
        <v>0</v>
      </c>
      <c r="P42" s="255">
        <v>0</v>
      </c>
      <c r="Q42" s="254">
        <v>16507</v>
      </c>
      <c r="R42" s="255">
        <v>544.57241049251695</v>
      </c>
      <c r="V42" s="207"/>
      <c r="W42" s="200"/>
      <c r="X42" s="207"/>
      <c r="Y42" s="200"/>
      <c r="Z42" s="207"/>
      <c r="AA42" s="200"/>
      <c r="AB42" s="207"/>
      <c r="AC42" s="200"/>
      <c r="AD42" s="207"/>
      <c r="AE42" s="200"/>
      <c r="AF42" s="207"/>
      <c r="AG42" s="200"/>
      <c r="AH42" s="207"/>
      <c r="AI42" s="200"/>
      <c r="AJ42" s="207"/>
      <c r="AK42" s="200"/>
    </row>
    <row r="43" spans="2:37" ht="14.25" customHeight="1">
      <c r="B43" s="253" t="s">
        <v>19</v>
      </c>
      <c r="C43" s="254">
        <v>8192</v>
      </c>
      <c r="D43" s="255">
        <v>779.23136474609339</v>
      </c>
      <c r="E43" s="254">
        <v>40320</v>
      </c>
      <c r="F43" s="255">
        <v>886.67465352182523</v>
      </c>
      <c r="G43" s="254">
        <v>0</v>
      </c>
      <c r="H43" s="255">
        <v>0</v>
      </c>
      <c r="I43" s="254">
        <v>48512</v>
      </c>
      <c r="J43" s="255">
        <v>868.53119578660926</v>
      </c>
      <c r="K43" s="254">
        <v>12888</v>
      </c>
      <c r="L43" s="255">
        <v>614.09753879577704</v>
      </c>
      <c r="M43" s="254">
        <v>9011</v>
      </c>
      <c r="N43" s="255">
        <v>625.37527910331528</v>
      </c>
      <c r="O43" s="254">
        <v>1</v>
      </c>
      <c r="P43" s="255">
        <v>438.81</v>
      </c>
      <c r="Q43" s="254">
        <v>21900</v>
      </c>
      <c r="R43" s="255">
        <v>618.72988721460956</v>
      </c>
      <c r="V43" s="207"/>
      <c r="W43" s="200"/>
      <c r="X43" s="207"/>
      <c r="Y43" s="200"/>
      <c r="Z43" s="207"/>
      <c r="AA43" s="200"/>
      <c r="AB43" s="207"/>
      <c r="AC43" s="200"/>
      <c r="AD43" s="207"/>
      <c r="AE43" s="200"/>
      <c r="AF43" s="207"/>
      <c r="AG43" s="200"/>
      <c r="AH43" s="207"/>
      <c r="AI43" s="200"/>
      <c r="AJ43" s="207"/>
      <c r="AK43" s="200"/>
    </row>
    <row r="44" spans="2:37" ht="14.25" customHeight="1">
      <c r="B44" s="253" t="s">
        <v>20</v>
      </c>
      <c r="C44" s="254">
        <v>13762</v>
      </c>
      <c r="D44" s="255">
        <v>748.50855544252295</v>
      </c>
      <c r="E44" s="254">
        <v>77591</v>
      </c>
      <c r="F44" s="255">
        <v>870.12381539095998</v>
      </c>
      <c r="G44" s="254">
        <v>0</v>
      </c>
      <c r="H44" s="255">
        <v>0</v>
      </c>
      <c r="I44" s="254">
        <v>91353</v>
      </c>
      <c r="J44" s="255">
        <v>851.80291506573371</v>
      </c>
      <c r="K44" s="254">
        <v>14883</v>
      </c>
      <c r="L44" s="255">
        <v>677.22241617953262</v>
      </c>
      <c r="M44" s="254">
        <v>10713</v>
      </c>
      <c r="N44" s="255">
        <v>686.14933258657481</v>
      </c>
      <c r="O44" s="254">
        <v>0</v>
      </c>
      <c r="P44" s="255">
        <v>0</v>
      </c>
      <c r="Q44" s="254">
        <v>25596</v>
      </c>
      <c r="R44" s="255">
        <v>680.95870526644626</v>
      </c>
      <c r="V44" s="207"/>
      <c r="W44" s="200"/>
      <c r="X44" s="207"/>
      <c r="Y44" s="200"/>
      <c r="Z44" s="207"/>
      <c r="AA44" s="200"/>
      <c r="AB44" s="207"/>
      <c r="AC44" s="200"/>
      <c r="AD44" s="207"/>
      <c r="AE44" s="200"/>
      <c r="AF44" s="207"/>
      <c r="AG44" s="200"/>
      <c r="AH44" s="207"/>
      <c r="AI44" s="200"/>
      <c r="AJ44" s="207"/>
      <c r="AK44" s="200"/>
    </row>
    <row r="45" spans="2:37" ht="14.25" customHeight="1">
      <c r="B45" s="253" t="s">
        <v>21</v>
      </c>
      <c r="C45" s="254">
        <v>20307</v>
      </c>
      <c r="D45" s="255">
        <v>735.29728024819099</v>
      </c>
      <c r="E45" s="254">
        <v>124397</v>
      </c>
      <c r="F45" s="255">
        <v>899.87383313102407</v>
      </c>
      <c r="G45" s="254">
        <v>0</v>
      </c>
      <c r="H45" s="255">
        <v>0</v>
      </c>
      <c r="I45" s="254">
        <v>144704</v>
      </c>
      <c r="J45" s="255">
        <v>876.77802334420619</v>
      </c>
      <c r="K45" s="254">
        <v>12703</v>
      </c>
      <c r="L45" s="255">
        <v>712.06807998110628</v>
      </c>
      <c r="M45" s="254">
        <v>9887</v>
      </c>
      <c r="N45" s="255">
        <v>726.66417113380885</v>
      </c>
      <c r="O45" s="254">
        <v>0</v>
      </c>
      <c r="P45" s="255">
        <v>0</v>
      </c>
      <c r="Q45" s="254">
        <v>22590</v>
      </c>
      <c r="R45" s="255">
        <v>718.45637361664285</v>
      </c>
      <c r="V45" s="207"/>
      <c r="W45" s="200"/>
      <c r="X45" s="207"/>
      <c r="Y45" s="200"/>
      <c r="Z45" s="207"/>
      <c r="AA45" s="200"/>
      <c r="AB45" s="207"/>
      <c r="AC45" s="200"/>
      <c r="AD45" s="207"/>
      <c r="AE45" s="200"/>
      <c r="AF45" s="207"/>
      <c r="AG45" s="200"/>
      <c r="AH45" s="207"/>
      <c r="AI45" s="200"/>
      <c r="AJ45" s="207"/>
      <c r="AK45" s="200"/>
    </row>
    <row r="46" spans="2:37" ht="14.25" customHeight="1">
      <c r="B46" s="253" t="s">
        <v>22</v>
      </c>
      <c r="C46" s="254">
        <v>25160</v>
      </c>
      <c r="D46" s="255">
        <v>671.51124562798157</v>
      </c>
      <c r="E46" s="254">
        <v>178508</v>
      </c>
      <c r="F46" s="255">
        <v>904.80104236224759</v>
      </c>
      <c r="G46" s="254">
        <v>1</v>
      </c>
      <c r="H46" s="255">
        <v>884.77</v>
      </c>
      <c r="I46" s="254">
        <v>203669</v>
      </c>
      <c r="J46" s="255">
        <v>875.98177523334493</v>
      </c>
      <c r="K46" s="254">
        <v>8611</v>
      </c>
      <c r="L46" s="255">
        <v>734.71849494831895</v>
      </c>
      <c r="M46" s="254">
        <v>7782</v>
      </c>
      <c r="N46" s="255">
        <v>742.74017861732023</v>
      </c>
      <c r="O46" s="254">
        <v>0</v>
      </c>
      <c r="P46" s="255">
        <v>0</v>
      </c>
      <c r="Q46" s="254">
        <v>16393</v>
      </c>
      <c r="R46" s="255">
        <v>738.52650704568782</v>
      </c>
      <c r="V46" s="207"/>
      <c r="W46" s="200"/>
      <c r="X46" s="207"/>
      <c r="Y46" s="200"/>
      <c r="Z46" s="207"/>
      <c r="AA46" s="200"/>
      <c r="AB46" s="207"/>
      <c r="AC46" s="200"/>
      <c r="AD46" s="207"/>
      <c r="AE46" s="200"/>
      <c r="AF46" s="207"/>
      <c r="AG46" s="200"/>
      <c r="AH46" s="207"/>
      <c r="AI46" s="200"/>
      <c r="AJ46" s="207"/>
      <c r="AK46" s="200"/>
    </row>
    <row r="47" spans="2:37" ht="14.25" customHeight="1">
      <c r="B47" s="253" t="s">
        <v>23</v>
      </c>
      <c r="C47" s="254">
        <v>27080</v>
      </c>
      <c r="D47" s="255">
        <v>603.79821639586328</v>
      </c>
      <c r="E47" s="254">
        <v>247584</v>
      </c>
      <c r="F47" s="255">
        <v>922.14440912983002</v>
      </c>
      <c r="G47" s="254">
        <v>1</v>
      </c>
      <c r="H47" s="255">
        <v>783.1</v>
      </c>
      <c r="I47" s="254">
        <v>274665</v>
      </c>
      <c r="J47" s="255">
        <v>890.75725043234422</v>
      </c>
      <c r="K47" s="254">
        <v>5248</v>
      </c>
      <c r="L47" s="255">
        <v>712.04669588414436</v>
      </c>
      <c r="M47" s="254">
        <v>5716</v>
      </c>
      <c r="N47" s="255">
        <v>733.78522393281787</v>
      </c>
      <c r="O47" s="254">
        <v>1</v>
      </c>
      <c r="P47" s="255">
        <v>844.72</v>
      </c>
      <c r="Q47" s="254">
        <v>10965</v>
      </c>
      <c r="R47" s="255">
        <v>723.39098221614006</v>
      </c>
      <c r="V47" s="207"/>
      <c r="W47" s="200"/>
      <c r="X47" s="207"/>
      <c r="Y47" s="200"/>
      <c r="Z47" s="207"/>
      <c r="AA47" s="200"/>
      <c r="AB47" s="207"/>
      <c r="AC47" s="200"/>
      <c r="AD47" s="207"/>
      <c r="AE47" s="200"/>
      <c r="AF47" s="207"/>
      <c r="AG47" s="200"/>
      <c r="AH47" s="207"/>
      <c r="AI47" s="200"/>
      <c r="AJ47" s="207"/>
      <c r="AK47" s="200"/>
    </row>
    <row r="48" spans="2:37" ht="14.25" customHeight="1">
      <c r="B48" s="253" t="s">
        <v>24</v>
      </c>
      <c r="C48" s="254">
        <v>28332</v>
      </c>
      <c r="D48" s="255">
        <v>542.34967598475237</v>
      </c>
      <c r="E48" s="254">
        <v>348612</v>
      </c>
      <c r="F48" s="255">
        <v>907.17746170527789</v>
      </c>
      <c r="G48" s="254">
        <v>1</v>
      </c>
      <c r="H48" s="255">
        <v>742.01</v>
      </c>
      <c r="I48" s="254">
        <v>376945</v>
      </c>
      <c r="J48" s="255">
        <v>879.7557795169065</v>
      </c>
      <c r="K48" s="254">
        <v>2780</v>
      </c>
      <c r="L48" s="255">
        <v>698.75172302158614</v>
      </c>
      <c r="M48" s="254">
        <v>3930</v>
      </c>
      <c r="N48" s="255">
        <v>699.58056234096625</v>
      </c>
      <c r="O48" s="254">
        <v>0</v>
      </c>
      <c r="P48" s="255">
        <v>0</v>
      </c>
      <c r="Q48" s="254">
        <v>6710</v>
      </c>
      <c r="R48" s="255">
        <v>699.23716840536611</v>
      </c>
      <c r="V48" s="207"/>
      <c r="W48" s="200"/>
      <c r="X48" s="207"/>
      <c r="Y48" s="200"/>
      <c r="Z48" s="207"/>
      <c r="AA48" s="200"/>
      <c r="AB48" s="207"/>
      <c r="AC48" s="200"/>
      <c r="AD48" s="207"/>
      <c r="AE48" s="200"/>
      <c r="AF48" s="207"/>
      <c r="AG48" s="200"/>
      <c r="AH48" s="207"/>
      <c r="AI48" s="200"/>
      <c r="AJ48" s="207"/>
      <c r="AK48" s="200"/>
    </row>
    <row r="49" spans="2:37" ht="14.25" customHeight="1">
      <c r="B49" s="253" t="s">
        <v>25</v>
      </c>
      <c r="C49" s="254">
        <v>24131</v>
      </c>
      <c r="D49" s="255">
        <v>505.30250093241045</v>
      </c>
      <c r="E49" s="254">
        <v>362769</v>
      </c>
      <c r="F49" s="255">
        <v>878.0104041414786</v>
      </c>
      <c r="G49" s="254">
        <v>2</v>
      </c>
      <c r="H49" s="255">
        <v>947.49</v>
      </c>
      <c r="I49" s="254">
        <v>386902</v>
      </c>
      <c r="J49" s="255">
        <v>854.76504626494579</v>
      </c>
      <c r="K49" s="254">
        <v>1132</v>
      </c>
      <c r="L49" s="255">
        <v>691.97034452296896</v>
      </c>
      <c r="M49" s="254">
        <v>2003</v>
      </c>
      <c r="N49" s="255">
        <v>710.86282076884993</v>
      </c>
      <c r="O49" s="254">
        <v>0</v>
      </c>
      <c r="P49" s="255">
        <v>0</v>
      </c>
      <c r="Q49" s="254">
        <v>3135</v>
      </c>
      <c r="R49" s="255">
        <v>704.04103987241069</v>
      </c>
      <c r="V49" s="207"/>
      <c r="W49" s="200"/>
      <c r="X49" s="207"/>
      <c r="Y49" s="200"/>
      <c r="Z49" s="207"/>
      <c r="AA49" s="200"/>
      <c r="AB49" s="207"/>
      <c r="AC49" s="200"/>
      <c r="AD49" s="207"/>
      <c r="AE49" s="200"/>
      <c r="AF49" s="207"/>
      <c r="AG49" s="200"/>
      <c r="AH49" s="207"/>
      <c r="AI49" s="200"/>
      <c r="AJ49" s="207"/>
      <c r="AK49" s="200"/>
    </row>
    <row r="50" spans="2:37" ht="14.25" customHeight="1">
      <c r="B50" s="253" t="s">
        <v>26</v>
      </c>
      <c r="C50" s="254">
        <v>47437</v>
      </c>
      <c r="D50" s="255">
        <v>467.25175706726969</v>
      </c>
      <c r="E50" s="254">
        <v>736667</v>
      </c>
      <c r="F50" s="255">
        <v>830.61847145318563</v>
      </c>
      <c r="G50" s="254">
        <v>6</v>
      </c>
      <c r="H50" s="255">
        <v>712.23666666666668</v>
      </c>
      <c r="I50" s="254">
        <v>784110</v>
      </c>
      <c r="J50" s="255">
        <v>808.63464632513796</v>
      </c>
      <c r="K50" s="254">
        <v>643</v>
      </c>
      <c r="L50" s="255">
        <v>724.24919129082105</v>
      </c>
      <c r="M50" s="254">
        <v>1740</v>
      </c>
      <c r="N50" s="255">
        <v>714.51957471264996</v>
      </c>
      <c r="O50" s="254">
        <v>0</v>
      </c>
      <c r="P50" s="255">
        <v>0</v>
      </c>
      <c r="Q50" s="254">
        <v>2383</v>
      </c>
      <c r="R50" s="255">
        <v>717.14489718842174</v>
      </c>
      <c r="V50" s="207"/>
      <c r="W50" s="200"/>
      <c r="X50" s="207"/>
      <c r="Y50" s="200"/>
      <c r="Z50" s="207"/>
      <c r="AA50" s="200"/>
      <c r="AB50" s="207"/>
      <c r="AC50" s="200"/>
      <c r="AD50" s="207"/>
      <c r="AE50" s="200"/>
      <c r="AF50" s="207"/>
      <c r="AG50" s="200"/>
      <c r="AH50" s="207"/>
      <c r="AI50" s="200"/>
      <c r="AJ50" s="207"/>
      <c r="AK50" s="200"/>
    </row>
    <row r="51" spans="2:37" ht="14.25" customHeight="1">
      <c r="B51" s="253" t="s">
        <v>5</v>
      </c>
      <c r="C51" s="254">
        <v>0</v>
      </c>
      <c r="D51" s="255">
        <v>0</v>
      </c>
      <c r="E51" s="254">
        <v>2</v>
      </c>
      <c r="F51" s="255">
        <v>1143.2049999999999</v>
      </c>
      <c r="G51" s="254">
        <v>0</v>
      </c>
      <c r="H51" s="255">
        <v>0</v>
      </c>
      <c r="I51" s="254">
        <v>2</v>
      </c>
      <c r="J51" s="255">
        <v>1143.2049999999999</v>
      </c>
      <c r="K51" s="254">
        <v>0</v>
      </c>
      <c r="L51" s="255">
        <v>0</v>
      </c>
      <c r="M51" s="254">
        <v>0</v>
      </c>
      <c r="N51" s="255">
        <v>0</v>
      </c>
      <c r="O51" s="254">
        <v>0</v>
      </c>
      <c r="P51" s="255">
        <v>0</v>
      </c>
      <c r="Q51" s="254">
        <v>0</v>
      </c>
      <c r="R51" s="255">
        <v>0</v>
      </c>
      <c r="V51" s="207"/>
      <c r="W51" s="200"/>
      <c r="X51" s="207"/>
      <c r="Y51" s="200"/>
      <c r="Z51" s="207"/>
      <c r="AA51" s="200"/>
      <c r="AB51" s="207"/>
      <c r="AC51" s="200"/>
      <c r="AD51" s="207"/>
      <c r="AE51" s="200"/>
      <c r="AF51" s="207"/>
      <c r="AG51" s="200"/>
      <c r="AH51" s="207"/>
      <c r="AI51" s="200"/>
      <c r="AJ51" s="207"/>
      <c r="AK51" s="200"/>
    </row>
    <row r="52" spans="2:37" ht="14.25" customHeight="1">
      <c r="B52" s="257" t="s">
        <v>6</v>
      </c>
      <c r="C52" s="258">
        <v>201243</v>
      </c>
      <c r="D52" s="259">
        <v>596.87748090616856</v>
      </c>
      <c r="E52" s="258">
        <v>2149335</v>
      </c>
      <c r="F52" s="259">
        <v>875.65145484999061</v>
      </c>
      <c r="G52" s="258">
        <v>11</v>
      </c>
      <c r="H52" s="259">
        <v>779.84363636363639</v>
      </c>
      <c r="I52" s="258">
        <v>2350589</v>
      </c>
      <c r="J52" s="259">
        <v>851.78409023440702</v>
      </c>
      <c r="K52" s="258">
        <v>179437</v>
      </c>
      <c r="L52" s="259">
        <v>480.78989907321193</v>
      </c>
      <c r="M52" s="258">
        <v>162003</v>
      </c>
      <c r="N52" s="259">
        <v>476.03270464127161</v>
      </c>
      <c r="O52" s="258">
        <v>3</v>
      </c>
      <c r="P52" s="259">
        <v>653.13666666666666</v>
      </c>
      <c r="Q52" s="258">
        <v>341443</v>
      </c>
      <c r="R52" s="259">
        <v>478.53428765562586</v>
      </c>
      <c r="V52" s="207"/>
      <c r="W52" s="200"/>
      <c r="X52" s="207"/>
      <c r="Y52" s="200"/>
      <c r="Z52" s="207"/>
      <c r="AA52" s="200"/>
      <c r="AB52" s="207"/>
      <c r="AC52" s="200"/>
      <c r="AD52" s="207"/>
      <c r="AE52" s="200"/>
      <c r="AF52" s="207"/>
      <c r="AG52" s="200"/>
      <c r="AH52" s="207"/>
      <c r="AI52" s="200"/>
      <c r="AJ52" s="207"/>
      <c r="AK52" s="200"/>
    </row>
    <row r="53" spans="2:37" ht="14.25" customHeight="1">
      <c r="B53" s="260" t="s">
        <v>27</v>
      </c>
      <c r="C53" s="254">
        <v>73.731185680992624</v>
      </c>
      <c r="D53" s="254" t="s">
        <v>229</v>
      </c>
      <c r="E53" s="254">
        <v>78.313277654044299</v>
      </c>
      <c r="F53" s="254" t="s">
        <v>229</v>
      </c>
      <c r="G53" s="254">
        <v>82.454545454545453</v>
      </c>
      <c r="H53" s="254" t="s">
        <v>229</v>
      </c>
      <c r="I53" s="254">
        <v>77.92100611464285</v>
      </c>
      <c r="J53" s="254" t="s">
        <v>229</v>
      </c>
      <c r="K53" s="254">
        <v>35.252634629424257</v>
      </c>
      <c r="L53" s="254" t="s">
        <v>229</v>
      </c>
      <c r="M53" s="254">
        <v>34.714783059572973</v>
      </c>
      <c r="N53" s="254" t="s">
        <v>229</v>
      </c>
      <c r="O53" s="254">
        <v>50</v>
      </c>
      <c r="P53" s="254" t="s">
        <v>229</v>
      </c>
      <c r="Q53" s="254">
        <v>34.997572069130136</v>
      </c>
      <c r="R53" s="254" t="s">
        <v>229</v>
      </c>
      <c r="V53" s="207"/>
      <c r="W53" s="200"/>
      <c r="X53" s="207"/>
      <c r="Y53" s="200"/>
      <c r="Z53" s="207"/>
      <c r="AA53" s="200"/>
      <c r="AB53" s="207"/>
      <c r="AC53" s="200"/>
      <c r="AD53" s="207"/>
      <c r="AE53" s="200"/>
      <c r="AF53" s="207"/>
      <c r="AG53" s="200"/>
      <c r="AH53" s="207"/>
      <c r="AI53" s="200"/>
      <c r="AJ53" s="207"/>
      <c r="AK53" s="200"/>
    </row>
    <row r="54" spans="2:37" ht="14.25" customHeight="1">
      <c r="B54" s="249"/>
      <c r="C54" s="261"/>
      <c r="D54" s="262"/>
      <c r="E54" s="263"/>
      <c r="F54" s="263"/>
      <c r="G54" s="261"/>
      <c r="H54" s="263"/>
      <c r="I54" s="261"/>
      <c r="J54" s="263"/>
      <c r="K54" s="261"/>
      <c r="L54" s="262"/>
      <c r="M54" s="261"/>
      <c r="N54" s="262"/>
      <c r="O54" s="261"/>
      <c r="P54" s="262"/>
      <c r="Q54" s="261"/>
      <c r="R54" s="262"/>
      <c r="V54" s="198"/>
      <c r="W54" s="197"/>
      <c r="X54" s="198"/>
      <c r="Y54" s="197"/>
      <c r="Z54" s="198"/>
      <c r="AA54" s="197"/>
      <c r="AB54" s="198"/>
      <c r="AC54" s="197"/>
      <c r="AD54" s="198"/>
      <c r="AE54" s="197"/>
      <c r="AF54" s="198"/>
      <c r="AG54" s="197"/>
      <c r="AH54" s="198"/>
      <c r="AI54" s="197"/>
      <c r="AJ54" s="198"/>
      <c r="AK54" s="197"/>
    </row>
    <row r="55" spans="2:37" ht="14.25" customHeight="1">
      <c r="B55" s="480" t="s">
        <v>0</v>
      </c>
      <c r="C55" s="481" t="s">
        <v>1</v>
      </c>
      <c r="D55" s="481"/>
      <c r="E55" s="481"/>
      <c r="F55" s="481"/>
      <c r="G55" s="481"/>
      <c r="H55" s="481"/>
      <c r="I55" s="481"/>
      <c r="J55" s="481"/>
      <c r="K55" s="481" t="s">
        <v>2</v>
      </c>
      <c r="L55" s="481"/>
      <c r="M55" s="481"/>
      <c r="N55" s="481"/>
      <c r="O55" s="481"/>
      <c r="P55" s="481"/>
      <c r="Q55" s="481"/>
      <c r="R55" s="481"/>
      <c r="V55" s="207"/>
      <c r="W55" s="207"/>
      <c r="X55" s="207"/>
      <c r="Y55" s="207"/>
      <c r="Z55" s="207"/>
      <c r="AA55" s="207"/>
      <c r="AB55" s="207"/>
      <c r="AC55" s="207"/>
      <c r="AD55" s="207"/>
      <c r="AE55" s="207"/>
      <c r="AF55" s="207"/>
      <c r="AG55" s="207"/>
      <c r="AH55" s="207"/>
      <c r="AI55" s="207"/>
      <c r="AJ55" s="207"/>
      <c r="AK55" s="207"/>
    </row>
    <row r="56" spans="2:37" ht="14.25" customHeight="1">
      <c r="B56" s="480"/>
      <c r="C56" s="481" t="s">
        <v>3</v>
      </c>
      <c r="D56" s="481"/>
      <c r="E56" s="482" t="s">
        <v>4</v>
      </c>
      <c r="F56" s="482"/>
      <c r="G56" s="481" t="s">
        <v>5</v>
      </c>
      <c r="H56" s="481"/>
      <c r="I56" s="481" t="s">
        <v>6</v>
      </c>
      <c r="J56" s="481"/>
      <c r="K56" s="481" t="s">
        <v>3</v>
      </c>
      <c r="L56" s="481"/>
      <c r="M56" s="482" t="s">
        <v>4</v>
      </c>
      <c r="N56" s="482"/>
      <c r="O56" s="481" t="s">
        <v>5</v>
      </c>
      <c r="P56" s="481"/>
      <c r="Q56" s="481" t="s">
        <v>6</v>
      </c>
      <c r="R56" s="481"/>
    </row>
    <row r="57" spans="2:37" ht="14.25" customHeight="1">
      <c r="B57" s="480"/>
      <c r="C57" s="250" t="s">
        <v>7</v>
      </c>
      <c r="D57" s="251" t="s">
        <v>8</v>
      </c>
      <c r="E57" s="252" t="s">
        <v>7</v>
      </c>
      <c r="F57" s="252" t="s">
        <v>8</v>
      </c>
      <c r="G57" s="250" t="s">
        <v>7</v>
      </c>
      <c r="H57" s="252" t="s">
        <v>8</v>
      </c>
      <c r="I57" s="250" t="s">
        <v>7</v>
      </c>
      <c r="J57" s="252" t="s">
        <v>8</v>
      </c>
      <c r="K57" s="250" t="s">
        <v>7</v>
      </c>
      <c r="L57" s="251" t="s">
        <v>8</v>
      </c>
      <c r="M57" s="252" t="s">
        <v>7</v>
      </c>
      <c r="N57" s="252" t="s">
        <v>8</v>
      </c>
      <c r="O57" s="250" t="s">
        <v>7</v>
      </c>
      <c r="P57" s="252" t="s">
        <v>8</v>
      </c>
      <c r="Q57" s="250" t="s">
        <v>7</v>
      </c>
      <c r="R57" s="252" t="s">
        <v>8</v>
      </c>
    </row>
    <row r="58" spans="2:37" ht="14.25" customHeight="1">
      <c r="B58" s="253" t="s">
        <v>9</v>
      </c>
      <c r="C58" s="254">
        <v>0</v>
      </c>
      <c r="D58" s="255">
        <v>0</v>
      </c>
      <c r="E58" s="254">
        <v>0</v>
      </c>
      <c r="F58" s="255">
        <v>0</v>
      </c>
      <c r="G58" s="254">
        <v>0</v>
      </c>
      <c r="H58" s="255">
        <v>0</v>
      </c>
      <c r="I58" s="254">
        <v>0</v>
      </c>
      <c r="J58" s="255">
        <v>0</v>
      </c>
      <c r="K58" s="254">
        <v>1180</v>
      </c>
      <c r="L58" s="255">
        <v>349.45191525423741</v>
      </c>
      <c r="M58" s="254">
        <v>1187</v>
      </c>
      <c r="N58" s="255">
        <v>341.8796208930076</v>
      </c>
      <c r="O58" s="254">
        <v>0</v>
      </c>
      <c r="P58" s="255">
        <v>0</v>
      </c>
      <c r="Q58" s="254">
        <v>2367</v>
      </c>
      <c r="R58" s="255">
        <v>345.65457118715676</v>
      </c>
    </row>
    <row r="59" spans="2:37" ht="14.25" customHeight="1">
      <c r="B59" s="256" t="s">
        <v>10</v>
      </c>
      <c r="C59" s="254">
        <v>0</v>
      </c>
      <c r="D59" s="255">
        <v>0</v>
      </c>
      <c r="E59" s="254">
        <v>0</v>
      </c>
      <c r="F59" s="255">
        <v>0</v>
      </c>
      <c r="G59" s="254">
        <v>0</v>
      </c>
      <c r="H59" s="255">
        <v>0</v>
      </c>
      <c r="I59" s="254">
        <v>0</v>
      </c>
      <c r="J59" s="255">
        <v>0</v>
      </c>
      <c r="K59" s="254">
        <v>5670</v>
      </c>
      <c r="L59" s="255">
        <v>349.42565784832453</v>
      </c>
      <c r="M59" s="254">
        <v>5309</v>
      </c>
      <c r="N59" s="255">
        <v>350.32859483895248</v>
      </c>
      <c r="O59" s="254">
        <v>0</v>
      </c>
      <c r="P59" s="255">
        <v>0</v>
      </c>
      <c r="Q59" s="254">
        <v>10979</v>
      </c>
      <c r="R59" s="255">
        <v>349.86228162856355</v>
      </c>
    </row>
    <row r="60" spans="2:37" ht="14.25" customHeight="1">
      <c r="B60" s="253" t="s">
        <v>11</v>
      </c>
      <c r="C60" s="254">
        <v>7</v>
      </c>
      <c r="D60" s="255">
        <v>239.5</v>
      </c>
      <c r="E60" s="254">
        <v>7</v>
      </c>
      <c r="F60" s="255">
        <v>303.69714285714286</v>
      </c>
      <c r="G60" s="254">
        <v>0</v>
      </c>
      <c r="H60" s="255">
        <v>0</v>
      </c>
      <c r="I60" s="254">
        <v>14</v>
      </c>
      <c r="J60" s="255">
        <v>271.59857142857146</v>
      </c>
      <c r="K60" s="254">
        <v>14780</v>
      </c>
      <c r="L60" s="255">
        <v>351.14929769959429</v>
      </c>
      <c r="M60" s="254">
        <v>14257</v>
      </c>
      <c r="N60" s="255">
        <v>346.8599838675741</v>
      </c>
      <c r="O60" s="254">
        <v>0</v>
      </c>
      <c r="P60" s="255">
        <v>0</v>
      </c>
      <c r="Q60" s="254">
        <v>29037</v>
      </c>
      <c r="R60" s="255">
        <v>349.04326927712947</v>
      </c>
      <c r="V60" s="207"/>
      <c r="W60" s="200"/>
      <c r="X60" s="207"/>
      <c r="Y60" s="200"/>
      <c r="Z60" s="207"/>
      <c r="AA60" s="200"/>
      <c r="AB60" s="207"/>
      <c r="AC60" s="200"/>
      <c r="AD60" s="207"/>
      <c r="AE60" s="200"/>
      <c r="AF60" s="207"/>
      <c r="AG60" s="200"/>
      <c r="AH60" s="207"/>
      <c r="AI60" s="200"/>
      <c r="AJ60" s="207"/>
      <c r="AK60" s="200"/>
    </row>
    <row r="61" spans="2:37" ht="14.25" customHeight="1">
      <c r="B61" s="253" t="s">
        <v>12</v>
      </c>
      <c r="C61" s="254">
        <v>14</v>
      </c>
      <c r="D61" s="255">
        <v>366.52857142857141</v>
      </c>
      <c r="E61" s="254">
        <v>18</v>
      </c>
      <c r="F61" s="255">
        <v>366.56444444444446</v>
      </c>
      <c r="G61" s="254">
        <v>0</v>
      </c>
      <c r="H61" s="255">
        <v>0</v>
      </c>
      <c r="I61" s="254">
        <v>32</v>
      </c>
      <c r="J61" s="255">
        <v>366.54874999999998</v>
      </c>
      <c r="K61" s="254">
        <v>30478</v>
      </c>
      <c r="L61" s="255">
        <v>352.50178030054508</v>
      </c>
      <c r="M61" s="254">
        <v>29167</v>
      </c>
      <c r="N61" s="255">
        <v>350.19702403401101</v>
      </c>
      <c r="O61" s="254">
        <v>0</v>
      </c>
      <c r="P61" s="255">
        <v>0</v>
      </c>
      <c r="Q61" s="254">
        <v>59645</v>
      </c>
      <c r="R61" s="255">
        <v>351.37473149467706</v>
      </c>
      <c r="V61" s="207"/>
      <c r="W61" s="200"/>
      <c r="X61" s="207"/>
      <c r="Y61" s="200"/>
      <c r="Z61" s="207"/>
      <c r="AA61" s="200"/>
      <c r="AB61" s="207"/>
      <c r="AC61" s="200"/>
      <c r="AD61" s="207"/>
      <c r="AE61" s="200"/>
      <c r="AF61" s="207"/>
      <c r="AG61" s="200"/>
      <c r="AH61" s="207"/>
      <c r="AI61" s="200"/>
      <c r="AJ61" s="207"/>
      <c r="AK61" s="200"/>
    </row>
    <row r="62" spans="2:37" ht="14.25" customHeight="1">
      <c r="B62" s="253" t="s">
        <v>13</v>
      </c>
      <c r="C62" s="254">
        <v>19</v>
      </c>
      <c r="D62" s="255">
        <v>465.58421052631581</v>
      </c>
      <c r="E62" s="254">
        <v>23</v>
      </c>
      <c r="F62" s="255">
        <v>408.47608695652178</v>
      </c>
      <c r="G62" s="254">
        <v>0</v>
      </c>
      <c r="H62" s="255">
        <v>0</v>
      </c>
      <c r="I62" s="254">
        <v>42</v>
      </c>
      <c r="J62" s="255">
        <v>434.31071428571437</v>
      </c>
      <c r="K62" s="254">
        <v>45286</v>
      </c>
      <c r="L62" s="255">
        <v>362.8476383429757</v>
      </c>
      <c r="M62" s="254">
        <v>44883</v>
      </c>
      <c r="N62" s="255">
        <v>360.5132223781838</v>
      </c>
      <c r="O62" s="254">
        <v>1</v>
      </c>
      <c r="P62" s="255">
        <v>675.88</v>
      </c>
      <c r="Q62" s="254">
        <v>90170</v>
      </c>
      <c r="R62" s="255">
        <v>361.68913152933374</v>
      </c>
      <c r="V62" s="207"/>
      <c r="W62" s="200"/>
      <c r="X62" s="207"/>
      <c r="Y62" s="200"/>
      <c r="Z62" s="207"/>
      <c r="AA62" s="200"/>
      <c r="AB62" s="207"/>
      <c r="AC62" s="200"/>
      <c r="AD62" s="207"/>
      <c r="AE62" s="200"/>
      <c r="AF62" s="207"/>
      <c r="AG62" s="200"/>
      <c r="AH62" s="207"/>
      <c r="AI62" s="200"/>
      <c r="AJ62" s="207"/>
      <c r="AK62" s="200"/>
    </row>
    <row r="63" spans="2:37" ht="14.25" customHeight="1">
      <c r="B63" s="253" t="s">
        <v>14</v>
      </c>
      <c r="C63" s="254">
        <v>85</v>
      </c>
      <c r="D63" s="255">
        <v>318.19164705882355</v>
      </c>
      <c r="E63" s="254">
        <v>73</v>
      </c>
      <c r="F63" s="255">
        <v>301.32506849315081</v>
      </c>
      <c r="G63" s="254">
        <v>0</v>
      </c>
      <c r="H63" s="255">
        <v>0</v>
      </c>
      <c r="I63" s="254">
        <v>158</v>
      </c>
      <c r="J63" s="255">
        <v>310.39886075949374</v>
      </c>
      <c r="K63" s="254">
        <v>4238</v>
      </c>
      <c r="L63" s="255">
        <v>599.13746106654071</v>
      </c>
      <c r="M63" s="254">
        <v>3422</v>
      </c>
      <c r="N63" s="255">
        <v>530.10692869666866</v>
      </c>
      <c r="O63" s="254">
        <v>0</v>
      </c>
      <c r="P63" s="255">
        <v>0</v>
      </c>
      <c r="Q63" s="254">
        <v>7660</v>
      </c>
      <c r="R63" s="255">
        <v>568.29901697127934</v>
      </c>
      <c r="V63" s="207"/>
      <c r="W63" s="200"/>
      <c r="X63" s="207"/>
      <c r="Y63" s="200"/>
      <c r="Z63" s="207"/>
      <c r="AA63" s="200"/>
      <c r="AB63" s="207"/>
      <c r="AC63" s="200"/>
      <c r="AD63" s="207"/>
      <c r="AE63" s="200"/>
      <c r="AF63" s="207"/>
      <c r="AG63" s="200"/>
      <c r="AH63" s="207"/>
      <c r="AI63" s="200"/>
      <c r="AJ63" s="207"/>
      <c r="AK63" s="200"/>
    </row>
    <row r="64" spans="2:37" ht="14.25" customHeight="1">
      <c r="B64" s="253" t="s">
        <v>15</v>
      </c>
      <c r="C64" s="254">
        <v>66</v>
      </c>
      <c r="D64" s="255">
        <v>354.08439393939415</v>
      </c>
      <c r="E64" s="254">
        <v>58</v>
      </c>
      <c r="F64" s="255">
        <v>319.71396551724143</v>
      </c>
      <c r="G64" s="254">
        <v>0</v>
      </c>
      <c r="H64" s="255">
        <v>0</v>
      </c>
      <c r="I64" s="254">
        <v>124</v>
      </c>
      <c r="J64" s="255">
        <v>338.00790322580661</v>
      </c>
      <c r="K64" s="254">
        <v>8596</v>
      </c>
      <c r="L64" s="255">
        <v>782.46628199162353</v>
      </c>
      <c r="M64" s="254">
        <v>5513</v>
      </c>
      <c r="N64" s="255">
        <v>736.22707781607073</v>
      </c>
      <c r="O64" s="254">
        <v>0</v>
      </c>
      <c r="P64" s="255">
        <v>0</v>
      </c>
      <c r="Q64" s="254">
        <v>14109</v>
      </c>
      <c r="R64" s="255">
        <v>764.39861365086074</v>
      </c>
      <c r="V64" s="207"/>
      <c r="W64" s="200"/>
      <c r="X64" s="207"/>
      <c r="Y64" s="200"/>
      <c r="Z64" s="207"/>
      <c r="AA64" s="200"/>
      <c r="AB64" s="207"/>
      <c r="AC64" s="200"/>
      <c r="AD64" s="207"/>
      <c r="AE64" s="200"/>
      <c r="AF64" s="207"/>
      <c r="AG64" s="200"/>
      <c r="AH64" s="207"/>
      <c r="AI64" s="200"/>
      <c r="AJ64" s="207"/>
      <c r="AK64" s="200"/>
    </row>
    <row r="65" spans="2:37" ht="14.25" customHeight="1">
      <c r="B65" s="253" t="s">
        <v>16</v>
      </c>
      <c r="C65" s="254">
        <v>66</v>
      </c>
      <c r="D65" s="255">
        <v>318.78909090909099</v>
      </c>
      <c r="E65" s="254">
        <v>78</v>
      </c>
      <c r="F65" s="255">
        <v>353.08179487179495</v>
      </c>
      <c r="G65" s="254">
        <v>0</v>
      </c>
      <c r="H65" s="255">
        <v>0</v>
      </c>
      <c r="I65" s="254">
        <v>144</v>
      </c>
      <c r="J65" s="255">
        <v>337.36430555555557</v>
      </c>
      <c r="K65" s="254">
        <v>22090</v>
      </c>
      <c r="L65" s="255">
        <v>886.71907514712677</v>
      </c>
      <c r="M65" s="254">
        <v>15516</v>
      </c>
      <c r="N65" s="255">
        <v>843.0905632895076</v>
      </c>
      <c r="O65" s="254">
        <v>0</v>
      </c>
      <c r="P65" s="255">
        <v>0</v>
      </c>
      <c r="Q65" s="254">
        <v>37606</v>
      </c>
      <c r="R65" s="255">
        <v>868.71822448545527</v>
      </c>
      <c r="V65" s="207"/>
      <c r="W65" s="200"/>
      <c r="X65" s="207"/>
      <c r="Y65" s="200"/>
      <c r="Z65" s="207"/>
      <c r="AA65" s="200"/>
      <c r="AB65" s="207"/>
      <c r="AC65" s="200"/>
      <c r="AD65" s="207"/>
      <c r="AE65" s="200"/>
      <c r="AF65" s="207"/>
      <c r="AG65" s="200"/>
      <c r="AH65" s="207"/>
      <c r="AI65" s="200"/>
      <c r="AJ65" s="207"/>
      <c r="AK65" s="200"/>
    </row>
    <row r="66" spans="2:37" ht="14.25" customHeight="1">
      <c r="B66" s="253" t="s">
        <v>17</v>
      </c>
      <c r="C66" s="254">
        <v>104</v>
      </c>
      <c r="D66" s="255">
        <v>339.25105769230777</v>
      </c>
      <c r="E66" s="254">
        <v>111</v>
      </c>
      <c r="F66" s="255">
        <v>307.55180180180196</v>
      </c>
      <c r="G66" s="254">
        <v>0</v>
      </c>
      <c r="H66" s="255">
        <v>0</v>
      </c>
      <c r="I66" s="254">
        <v>215</v>
      </c>
      <c r="J66" s="255">
        <v>322.88539534883728</v>
      </c>
      <c r="K66" s="254">
        <v>47958</v>
      </c>
      <c r="L66" s="255">
        <v>955.83056632887269</v>
      </c>
      <c r="M66" s="254">
        <v>37135</v>
      </c>
      <c r="N66" s="255">
        <v>903.17361114851383</v>
      </c>
      <c r="O66" s="254">
        <v>0</v>
      </c>
      <c r="P66" s="255">
        <v>0</v>
      </c>
      <c r="Q66" s="254">
        <v>85093</v>
      </c>
      <c r="R66" s="255">
        <v>932.85081440306658</v>
      </c>
      <c r="V66" s="207"/>
      <c r="W66" s="200"/>
      <c r="X66" s="207"/>
      <c r="Y66" s="200"/>
      <c r="Z66" s="207"/>
      <c r="AA66" s="200"/>
      <c r="AB66" s="207"/>
      <c r="AC66" s="200"/>
      <c r="AD66" s="207"/>
      <c r="AE66" s="200"/>
      <c r="AF66" s="207"/>
      <c r="AG66" s="200"/>
      <c r="AH66" s="207"/>
      <c r="AI66" s="200"/>
      <c r="AJ66" s="207"/>
      <c r="AK66" s="200"/>
    </row>
    <row r="67" spans="2:37" ht="14.25" customHeight="1">
      <c r="B67" s="253" t="s">
        <v>18</v>
      </c>
      <c r="C67" s="254">
        <v>554</v>
      </c>
      <c r="D67" s="255">
        <v>617.69693140794277</v>
      </c>
      <c r="E67" s="254">
        <v>550</v>
      </c>
      <c r="F67" s="255">
        <v>632.48249090909098</v>
      </c>
      <c r="G67" s="254">
        <v>0</v>
      </c>
      <c r="H67" s="255">
        <v>0</v>
      </c>
      <c r="I67" s="254">
        <v>1104</v>
      </c>
      <c r="J67" s="255">
        <v>625.06292572463792</v>
      </c>
      <c r="K67" s="254">
        <v>85165</v>
      </c>
      <c r="L67" s="255">
        <v>989.94904820055217</v>
      </c>
      <c r="M67" s="254">
        <v>69722</v>
      </c>
      <c r="N67" s="255">
        <v>921.92856157310428</v>
      </c>
      <c r="O67" s="254">
        <v>0</v>
      </c>
      <c r="P67" s="255">
        <v>0</v>
      </c>
      <c r="Q67" s="254">
        <v>154887</v>
      </c>
      <c r="R67" s="255">
        <v>959.32979436621542</v>
      </c>
      <c r="V67" s="207"/>
      <c r="W67" s="200"/>
      <c r="X67" s="207"/>
      <c r="Y67" s="200"/>
      <c r="Z67" s="207"/>
      <c r="AA67" s="200"/>
      <c r="AB67" s="207"/>
      <c r="AC67" s="200"/>
      <c r="AD67" s="207"/>
      <c r="AE67" s="200"/>
      <c r="AF67" s="207"/>
      <c r="AG67" s="200"/>
      <c r="AH67" s="207"/>
      <c r="AI67" s="200"/>
      <c r="AJ67" s="207"/>
      <c r="AK67" s="200"/>
    </row>
    <row r="68" spans="2:37" ht="14.25" customHeight="1">
      <c r="B68" s="253" t="s">
        <v>19</v>
      </c>
      <c r="C68" s="254">
        <v>2358</v>
      </c>
      <c r="D68" s="255">
        <v>653.84002544529119</v>
      </c>
      <c r="E68" s="254">
        <v>2465</v>
      </c>
      <c r="F68" s="255">
        <v>673.74059229208819</v>
      </c>
      <c r="G68" s="254">
        <v>0</v>
      </c>
      <c r="H68" s="255">
        <v>0</v>
      </c>
      <c r="I68" s="254">
        <v>4823</v>
      </c>
      <c r="J68" s="255">
        <v>664.01105950653005</v>
      </c>
      <c r="K68" s="254">
        <v>125480</v>
      </c>
      <c r="L68" s="255">
        <v>1001.3044195887782</v>
      </c>
      <c r="M68" s="254">
        <v>113302</v>
      </c>
      <c r="N68" s="255">
        <v>906.11010767682774</v>
      </c>
      <c r="O68" s="254">
        <v>1</v>
      </c>
      <c r="P68" s="255">
        <v>438.81</v>
      </c>
      <c r="Q68" s="254">
        <v>238783</v>
      </c>
      <c r="R68" s="255">
        <v>956.13257560211503</v>
      </c>
      <c r="V68" s="207"/>
      <c r="W68" s="200"/>
      <c r="X68" s="207"/>
      <c r="Y68" s="200"/>
      <c r="Z68" s="207"/>
      <c r="AA68" s="200"/>
      <c r="AB68" s="207"/>
      <c r="AC68" s="200"/>
      <c r="AD68" s="207"/>
      <c r="AE68" s="200"/>
      <c r="AF68" s="207"/>
      <c r="AG68" s="200"/>
      <c r="AH68" s="207"/>
      <c r="AI68" s="200"/>
      <c r="AJ68" s="207"/>
      <c r="AK68" s="200"/>
    </row>
    <row r="69" spans="2:37" ht="14.25" customHeight="1">
      <c r="B69" s="253" t="s">
        <v>20</v>
      </c>
      <c r="C69" s="254">
        <v>4065</v>
      </c>
      <c r="D69" s="255">
        <v>674.72156457564608</v>
      </c>
      <c r="E69" s="254">
        <v>4689</v>
      </c>
      <c r="F69" s="255">
        <v>715.59706760503479</v>
      </c>
      <c r="G69" s="254">
        <v>0</v>
      </c>
      <c r="H69" s="255">
        <v>0</v>
      </c>
      <c r="I69" s="254">
        <v>8754</v>
      </c>
      <c r="J69" s="255">
        <v>696.61615375828308</v>
      </c>
      <c r="K69" s="254">
        <v>193189</v>
      </c>
      <c r="L69" s="255">
        <v>1198.5214456827223</v>
      </c>
      <c r="M69" s="254">
        <v>181198</v>
      </c>
      <c r="N69" s="255">
        <v>946.73857354937581</v>
      </c>
      <c r="O69" s="254">
        <v>0</v>
      </c>
      <c r="P69" s="255">
        <v>0</v>
      </c>
      <c r="Q69" s="254">
        <v>374387</v>
      </c>
      <c r="R69" s="255">
        <v>1076.6621053081417</v>
      </c>
      <c r="V69" s="207"/>
      <c r="W69" s="200"/>
      <c r="X69" s="207"/>
      <c r="Y69" s="200"/>
      <c r="Z69" s="207"/>
      <c r="AA69" s="200"/>
      <c r="AB69" s="207"/>
      <c r="AC69" s="200"/>
      <c r="AD69" s="207"/>
      <c r="AE69" s="200"/>
      <c r="AF69" s="207"/>
      <c r="AG69" s="200"/>
      <c r="AH69" s="207"/>
      <c r="AI69" s="200"/>
      <c r="AJ69" s="207"/>
      <c r="AK69" s="200"/>
    </row>
    <row r="70" spans="2:37" ht="14.25" customHeight="1">
      <c r="B70" s="253" t="s">
        <v>21</v>
      </c>
      <c r="C70" s="254">
        <v>3715</v>
      </c>
      <c r="D70" s="255">
        <v>689.7627240915217</v>
      </c>
      <c r="E70" s="254">
        <v>5331</v>
      </c>
      <c r="F70" s="255">
        <v>740.28357343838184</v>
      </c>
      <c r="G70" s="254">
        <v>0</v>
      </c>
      <c r="H70" s="255">
        <v>0</v>
      </c>
      <c r="I70" s="254">
        <v>9046</v>
      </c>
      <c r="J70" s="255">
        <v>719.53573402609072</v>
      </c>
      <c r="K70" s="254">
        <v>411725</v>
      </c>
      <c r="L70" s="255">
        <v>1535.3004277126745</v>
      </c>
      <c r="M70" s="254">
        <v>331688</v>
      </c>
      <c r="N70" s="255">
        <v>1124.7386300981645</v>
      </c>
      <c r="O70" s="254">
        <v>0</v>
      </c>
      <c r="P70" s="255">
        <v>0</v>
      </c>
      <c r="Q70" s="254">
        <v>743413</v>
      </c>
      <c r="R70" s="255">
        <v>1352.1203897967898</v>
      </c>
      <c r="V70" s="207"/>
      <c r="W70" s="200"/>
      <c r="X70" s="207"/>
      <c r="Y70" s="200"/>
      <c r="Z70" s="207"/>
      <c r="AA70" s="200"/>
      <c r="AB70" s="207"/>
      <c r="AC70" s="200"/>
      <c r="AD70" s="207"/>
      <c r="AE70" s="200"/>
      <c r="AF70" s="207"/>
      <c r="AG70" s="200"/>
      <c r="AH70" s="207"/>
      <c r="AI70" s="200"/>
      <c r="AJ70" s="207"/>
      <c r="AK70" s="200"/>
    </row>
    <row r="71" spans="2:37" ht="14.25" customHeight="1">
      <c r="B71" s="253" t="s">
        <v>22</v>
      </c>
      <c r="C71" s="254">
        <v>1878</v>
      </c>
      <c r="D71" s="255">
        <v>743.35764643237474</v>
      </c>
      <c r="E71" s="254">
        <v>4025</v>
      </c>
      <c r="F71" s="255">
        <v>806.9465118012422</v>
      </c>
      <c r="G71" s="254">
        <v>0</v>
      </c>
      <c r="H71" s="255">
        <v>0</v>
      </c>
      <c r="I71" s="254">
        <v>5903</v>
      </c>
      <c r="J71" s="255">
        <v>786.71613925122801</v>
      </c>
      <c r="K71" s="254">
        <v>988065</v>
      </c>
      <c r="L71" s="255">
        <v>1625.7635100626017</v>
      </c>
      <c r="M71" s="254">
        <v>859909</v>
      </c>
      <c r="N71" s="255">
        <v>1250.8700859858452</v>
      </c>
      <c r="O71" s="254">
        <v>1</v>
      </c>
      <c r="P71" s="255">
        <v>884.77</v>
      </c>
      <c r="Q71" s="254">
        <v>1847975</v>
      </c>
      <c r="R71" s="255">
        <v>1451.3158198081721</v>
      </c>
      <c r="V71" s="207"/>
      <c r="W71" s="200"/>
      <c r="X71" s="207"/>
      <c r="Y71" s="200"/>
      <c r="Z71" s="207"/>
      <c r="AA71" s="200"/>
      <c r="AB71" s="207"/>
      <c r="AC71" s="200"/>
      <c r="AD71" s="207"/>
      <c r="AE71" s="200"/>
      <c r="AF71" s="207"/>
      <c r="AG71" s="200"/>
      <c r="AH71" s="207"/>
      <c r="AI71" s="200"/>
      <c r="AJ71" s="207"/>
      <c r="AK71" s="200"/>
    </row>
    <row r="72" spans="2:37" ht="14.25" customHeight="1">
      <c r="B72" s="253" t="s">
        <v>23</v>
      </c>
      <c r="C72" s="254">
        <v>1104</v>
      </c>
      <c r="D72" s="255">
        <v>716.27807971014499</v>
      </c>
      <c r="E72" s="254">
        <v>3403</v>
      </c>
      <c r="F72" s="255">
        <v>749.15100499559276</v>
      </c>
      <c r="G72" s="254">
        <v>0</v>
      </c>
      <c r="H72" s="255">
        <v>0</v>
      </c>
      <c r="I72" s="254">
        <v>4507</v>
      </c>
      <c r="J72" s="255">
        <v>741.09870645662352</v>
      </c>
      <c r="K72" s="254">
        <v>928205</v>
      </c>
      <c r="L72" s="255">
        <v>1620.0972484526521</v>
      </c>
      <c r="M72" s="254">
        <v>868118</v>
      </c>
      <c r="N72" s="255">
        <v>1106.2050827652467</v>
      </c>
      <c r="O72" s="254">
        <v>2</v>
      </c>
      <c r="P72" s="255">
        <v>813.91000000000008</v>
      </c>
      <c r="Q72" s="254">
        <v>1796325</v>
      </c>
      <c r="R72" s="255">
        <v>1371.7453903720063</v>
      </c>
      <c r="V72" s="207"/>
      <c r="W72" s="200"/>
      <c r="X72" s="207"/>
      <c r="Y72" s="200"/>
      <c r="Z72" s="207"/>
      <c r="AA72" s="200"/>
      <c r="AB72" s="207"/>
      <c r="AC72" s="200"/>
      <c r="AD72" s="207"/>
      <c r="AE72" s="200"/>
      <c r="AF72" s="207"/>
      <c r="AG72" s="200"/>
      <c r="AH72" s="207"/>
      <c r="AI72" s="200"/>
      <c r="AJ72" s="207"/>
      <c r="AK72" s="200"/>
    </row>
    <row r="73" spans="2:37" ht="14.25" customHeight="1">
      <c r="B73" s="253" t="s">
        <v>24</v>
      </c>
      <c r="C73" s="254">
        <v>632</v>
      </c>
      <c r="D73" s="255">
        <v>669.32020569620238</v>
      </c>
      <c r="E73" s="254">
        <v>2996</v>
      </c>
      <c r="F73" s="255">
        <v>714.28181241655557</v>
      </c>
      <c r="G73" s="254">
        <v>0</v>
      </c>
      <c r="H73" s="255">
        <v>0</v>
      </c>
      <c r="I73" s="254">
        <v>3628</v>
      </c>
      <c r="J73" s="255">
        <v>706.44947078280063</v>
      </c>
      <c r="K73" s="254">
        <v>792313</v>
      </c>
      <c r="L73" s="255">
        <v>1547.3337267973659</v>
      </c>
      <c r="M73" s="254">
        <v>848127</v>
      </c>
      <c r="N73" s="255">
        <v>939.72717776936884</v>
      </c>
      <c r="O73" s="254">
        <v>3</v>
      </c>
      <c r="P73" s="255">
        <v>1080.7666666666667</v>
      </c>
      <c r="Q73" s="254">
        <v>1640443</v>
      </c>
      <c r="R73" s="255">
        <v>1233.1936321347359</v>
      </c>
      <c r="S73" s="40"/>
      <c r="V73" s="207"/>
      <c r="W73" s="200"/>
      <c r="X73" s="207"/>
      <c r="Y73" s="200"/>
      <c r="Z73" s="207"/>
      <c r="AA73" s="200"/>
      <c r="AB73" s="207"/>
      <c r="AC73" s="200"/>
      <c r="AD73" s="207"/>
      <c r="AE73" s="200"/>
      <c r="AF73" s="207"/>
      <c r="AG73" s="200"/>
      <c r="AH73" s="207"/>
      <c r="AI73" s="200"/>
      <c r="AJ73" s="207"/>
      <c r="AK73" s="200"/>
    </row>
    <row r="74" spans="2:37" ht="14.25" customHeight="1">
      <c r="B74" s="253" t="s">
        <v>25</v>
      </c>
      <c r="C74" s="254">
        <v>268</v>
      </c>
      <c r="D74" s="255">
        <v>615.68119402985099</v>
      </c>
      <c r="E74" s="254">
        <v>2132</v>
      </c>
      <c r="F74" s="255">
        <v>695.86546904315196</v>
      </c>
      <c r="G74" s="254">
        <v>0</v>
      </c>
      <c r="H74" s="255">
        <v>0</v>
      </c>
      <c r="I74" s="254">
        <v>2400</v>
      </c>
      <c r="J74" s="255">
        <v>686.91155833333335</v>
      </c>
      <c r="K74" s="254">
        <v>507841</v>
      </c>
      <c r="L74" s="255">
        <v>1382.9787578592538</v>
      </c>
      <c r="M74" s="254">
        <v>689509</v>
      </c>
      <c r="N74" s="255">
        <v>841.3592605752799</v>
      </c>
      <c r="O74" s="254">
        <v>5</v>
      </c>
      <c r="P74" s="255">
        <v>1075.3520000000001</v>
      </c>
      <c r="Q74" s="254">
        <v>1197355</v>
      </c>
      <c r="R74" s="255">
        <v>1071.0804018273627</v>
      </c>
      <c r="V74" s="207"/>
      <c r="W74" s="200"/>
      <c r="X74" s="207"/>
      <c r="Y74" s="200"/>
      <c r="Z74" s="207"/>
      <c r="AA74" s="200"/>
      <c r="AB74" s="207"/>
      <c r="AC74" s="200"/>
      <c r="AD74" s="207"/>
      <c r="AE74" s="200"/>
      <c r="AF74" s="207"/>
      <c r="AG74" s="200"/>
      <c r="AH74" s="207"/>
      <c r="AI74" s="200"/>
      <c r="AJ74" s="207"/>
      <c r="AK74" s="200"/>
    </row>
    <row r="75" spans="2:37" ht="14.25" customHeight="1">
      <c r="B75" s="253" t="s">
        <v>26</v>
      </c>
      <c r="C75" s="254">
        <v>335</v>
      </c>
      <c r="D75" s="255">
        <v>571.76402985074662</v>
      </c>
      <c r="E75" s="254">
        <v>3808</v>
      </c>
      <c r="F75" s="255">
        <v>649.02490021008464</v>
      </c>
      <c r="G75" s="254">
        <v>0</v>
      </c>
      <c r="H75" s="255">
        <v>0</v>
      </c>
      <c r="I75" s="254">
        <v>4143</v>
      </c>
      <c r="J75" s="255">
        <v>642.77764180545557</v>
      </c>
      <c r="K75" s="254">
        <v>555235</v>
      </c>
      <c r="L75" s="255">
        <v>1182.9989038515346</v>
      </c>
      <c r="M75" s="254">
        <v>1155150</v>
      </c>
      <c r="N75" s="255">
        <v>785.95914051855243</v>
      </c>
      <c r="O75" s="254">
        <v>25</v>
      </c>
      <c r="P75" s="255">
        <v>832.95040000000006</v>
      </c>
      <c r="Q75" s="254">
        <v>1710410</v>
      </c>
      <c r="R75" s="255">
        <v>914.8472713033791</v>
      </c>
      <c r="V75" s="207"/>
      <c r="W75" s="200"/>
      <c r="X75" s="207"/>
      <c r="Y75" s="200"/>
      <c r="Z75" s="207"/>
      <c r="AA75" s="200"/>
      <c r="AB75" s="207"/>
      <c r="AC75" s="200"/>
      <c r="AD75" s="207"/>
      <c r="AE75" s="200"/>
      <c r="AF75" s="207"/>
      <c r="AG75" s="200"/>
      <c r="AH75" s="207"/>
      <c r="AI75" s="200"/>
      <c r="AJ75" s="207"/>
      <c r="AK75" s="200"/>
    </row>
    <row r="76" spans="2:37" ht="14.25" customHeight="1">
      <c r="B76" s="253" t="s">
        <v>5</v>
      </c>
      <c r="C76" s="254">
        <v>0</v>
      </c>
      <c r="D76" s="255">
        <v>0</v>
      </c>
      <c r="E76" s="254">
        <v>0</v>
      </c>
      <c r="F76" s="255">
        <v>0</v>
      </c>
      <c r="G76" s="254">
        <v>0</v>
      </c>
      <c r="H76" s="255">
        <v>0</v>
      </c>
      <c r="I76" s="254">
        <v>0</v>
      </c>
      <c r="J76" s="255">
        <v>0</v>
      </c>
      <c r="K76" s="254">
        <v>66</v>
      </c>
      <c r="L76" s="255">
        <v>2148.1948484848485</v>
      </c>
      <c r="M76" s="254">
        <v>22</v>
      </c>
      <c r="N76" s="255">
        <v>1316.8927272727274</v>
      </c>
      <c r="O76" s="254">
        <v>0</v>
      </c>
      <c r="P76" s="255">
        <v>0</v>
      </c>
      <c r="Q76" s="254">
        <v>88</v>
      </c>
      <c r="R76" s="255">
        <v>1940.3693181818185</v>
      </c>
      <c r="V76" s="207"/>
      <c r="W76" s="200"/>
      <c r="X76" s="207"/>
      <c r="Y76" s="200"/>
      <c r="Z76" s="207"/>
      <c r="AA76" s="200"/>
      <c r="AB76" s="207"/>
      <c r="AC76" s="200"/>
      <c r="AD76" s="207"/>
      <c r="AE76" s="200"/>
      <c r="AF76" s="207"/>
      <c r="AG76" s="200"/>
      <c r="AH76" s="207"/>
      <c r="AI76" s="200"/>
      <c r="AJ76" s="207"/>
      <c r="AK76" s="200"/>
    </row>
    <row r="77" spans="2:37" ht="14.25" customHeight="1">
      <c r="B77" s="257" t="s">
        <v>6</v>
      </c>
      <c r="C77" s="258">
        <v>15270</v>
      </c>
      <c r="D77" s="259">
        <v>673.07879174852656</v>
      </c>
      <c r="E77" s="258">
        <v>29767</v>
      </c>
      <c r="F77" s="259">
        <v>716.33825914603494</v>
      </c>
      <c r="G77" s="258">
        <v>0</v>
      </c>
      <c r="H77" s="259">
        <v>0</v>
      </c>
      <c r="I77" s="258">
        <v>45037</v>
      </c>
      <c r="J77" s="259">
        <v>701.67093967182586</v>
      </c>
      <c r="K77" s="258">
        <v>4767560</v>
      </c>
      <c r="L77" s="259">
        <v>1442.7714697560193</v>
      </c>
      <c r="M77" s="258">
        <v>5273134</v>
      </c>
      <c r="N77" s="259">
        <v>970.70646421843446</v>
      </c>
      <c r="O77" s="258">
        <v>38</v>
      </c>
      <c r="P77" s="259">
        <v>870.26578947368432</v>
      </c>
      <c r="Q77" s="258">
        <v>10040732</v>
      </c>
      <c r="R77" s="259">
        <v>1194.8529130087345</v>
      </c>
      <c r="V77" s="207"/>
      <c r="W77" s="200"/>
      <c r="X77" s="207"/>
      <c r="Y77" s="200"/>
      <c r="Z77" s="207"/>
      <c r="AA77" s="200"/>
      <c r="AB77" s="207"/>
      <c r="AC77" s="200"/>
      <c r="AD77" s="207"/>
      <c r="AE77" s="200"/>
      <c r="AF77" s="207"/>
      <c r="AG77" s="200"/>
      <c r="AH77" s="207"/>
      <c r="AI77" s="200"/>
      <c r="AJ77" s="207"/>
      <c r="AK77" s="200"/>
    </row>
    <row r="78" spans="2:37" ht="14.25" customHeight="1">
      <c r="B78" s="260" t="s">
        <v>27</v>
      </c>
      <c r="C78" s="254">
        <v>60.826784544859201</v>
      </c>
      <c r="D78" s="254" t="s">
        <v>229</v>
      </c>
      <c r="E78" s="254">
        <v>68.174891658548063</v>
      </c>
      <c r="F78" s="254" t="s">
        <v>229</v>
      </c>
      <c r="G78" s="254">
        <v>0</v>
      </c>
      <c r="H78" s="254">
        <v>0</v>
      </c>
      <c r="I78" s="254">
        <v>65.683482469969135</v>
      </c>
      <c r="J78" s="254" t="s">
        <v>229</v>
      </c>
      <c r="K78" s="254">
        <v>70.722994671963804</v>
      </c>
      <c r="L78" s="254" t="s">
        <v>229</v>
      </c>
      <c r="M78" s="254">
        <v>73.942946782753793</v>
      </c>
      <c r="N78" s="254" t="s">
        <v>229</v>
      </c>
      <c r="O78" s="254">
        <v>83.28947368421052</v>
      </c>
      <c r="P78" s="254" t="s">
        <v>229</v>
      </c>
      <c r="Q78" s="254">
        <v>72.414065472294411</v>
      </c>
      <c r="R78" s="254" t="s">
        <v>229</v>
      </c>
      <c r="V78" s="207"/>
      <c r="W78" s="200"/>
      <c r="X78" s="207"/>
      <c r="Y78" s="200"/>
      <c r="Z78" s="207"/>
      <c r="AA78" s="200"/>
      <c r="AB78" s="207"/>
      <c r="AC78" s="200"/>
      <c r="AD78" s="207"/>
      <c r="AE78" s="200"/>
      <c r="AF78" s="207"/>
      <c r="AG78" s="200"/>
      <c r="AH78" s="207"/>
      <c r="AI78" s="200"/>
      <c r="AJ78" s="207"/>
      <c r="AK78" s="200"/>
    </row>
    <row r="79" spans="2:37" ht="16.350000000000001" customHeight="1">
      <c r="B79" s="248"/>
      <c r="C79" s="248"/>
      <c r="D79" s="248"/>
      <c r="E79" s="248"/>
      <c r="F79" s="248"/>
      <c r="G79" s="248"/>
      <c r="H79" s="248"/>
      <c r="I79" s="248"/>
      <c r="J79" s="248"/>
      <c r="K79" s="248"/>
      <c r="L79" s="248"/>
      <c r="M79" s="248"/>
      <c r="N79" s="248"/>
      <c r="O79" s="248"/>
      <c r="P79" s="248"/>
      <c r="Q79" s="248"/>
      <c r="R79" s="248"/>
      <c r="V79" s="198"/>
      <c r="W79" s="197"/>
      <c r="X79" s="198"/>
      <c r="Y79" s="197"/>
      <c r="Z79" s="198"/>
      <c r="AA79" s="197"/>
      <c r="AB79" s="198"/>
      <c r="AC79" s="197"/>
      <c r="AD79" s="198"/>
      <c r="AE79" s="197"/>
      <c r="AF79" s="198"/>
      <c r="AG79" s="197"/>
      <c r="AH79" s="198"/>
      <c r="AI79" s="197"/>
      <c r="AJ79" s="198"/>
      <c r="AK79" s="197"/>
    </row>
    <row r="80" spans="2:37" ht="15">
      <c r="B80" s="39" t="s">
        <v>213</v>
      </c>
      <c r="Q80" s="41" t="s">
        <v>125</v>
      </c>
      <c r="V80" s="207"/>
      <c r="W80" s="207"/>
      <c r="X80" s="207"/>
      <c r="Y80" s="207"/>
      <c r="Z80" s="207"/>
      <c r="AA80" s="207"/>
      <c r="AB80" s="207"/>
      <c r="AC80" s="207"/>
      <c r="AD80" s="207"/>
      <c r="AE80" s="207"/>
      <c r="AF80" s="207"/>
      <c r="AG80" s="207"/>
      <c r="AH80" s="207"/>
      <c r="AI80" s="207"/>
      <c r="AJ80" s="207"/>
      <c r="AK80" s="207"/>
    </row>
    <row r="83" spans="19:19">
      <c r="S83" s="40"/>
    </row>
  </sheetData>
  <mergeCells count="36"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</mergeCells>
  <hyperlinks>
    <hyperlink ref="T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P86"/>
  <sheetViews>
    <sheetView showGridLines="0" showRowColHeaders="0" showZeros="0" showOutlineSymbols="0" zoomScaleNormal="100" workbookViewId="0">
      <pane ySplit="4" topLeftCell="A29" activePane="bottomLeft" state="frozen"/>
      <selection activeCell="Q29" sqref="Q29"/>
      <selection pane="bottomLeft" activeCell="I36" sqref="I36"/>
    </sheetView>
  </sheetViews>
  <sheetFormatPr baseColWidth="10" defaultColWidth="11.5703125" defaultRowHeight="15.75"/>
  <cols>
    <col min="1" max="1" width="2.7109375" style="27" customWidth="1"/>
    <col min="2" max="2" width="8" style="27" customWidth="1"/>
    <col min="3" max="3" width="5.5703125" style="27" customWidth="1"/>
    <col min="4" max="9" width="20" style="27" customWidth="1"/>
    <col min="10" max="10" width="11.5703125" style="27"/>
    <col min="11" max="11" width="11.85546875" style="27" bestFit="1" customWidth="1"/>
    <col min="12" max="12" width="11.85546875" style="27" customWidth="1"/>
    <col min="13" max="16384" width="11.5703125" style="27"/>
  </cols>
  <sheetData>
    <row r="1" spans="1:11" ht="18.75">
      <c r="B1" s="42" t="s">
        <v>108</v>
      </c>
      <c r="C1" s="43"/>
      <c r="D1" s="43"/>
      <c r="E1" s="43"/>
      <c r="F1" s="43"/>
      <c r="G1" s="43"/>
      <c r="H1" s="43"/>
      <c r="I1" s="43"/>
    </row>
    <row r="2" spans="1:11" ht="18.75">
      <c r="B2" s="42" t="s">
        <v>109</v>
      </c>
      <c r="C2" s="43"/>
      <c r="D2" s="43"/>
      <c r="E2" s="43"/>
      <c r="F2" s="43"/>
      <c r="G2" s="43"/>
      <c r="H2" s="43"/>
      <c r="I2" s="43"/>
      <c r="K2" s="7" t="s">
        <v>170</v>
      </c>
    </row>
    <row r="3" spans="1:11">
      <c r="A3" s="264"/>
      <c r="B3" s="264"/>
      <c r="C3" s="264"/>
      <c r="D3" s="264"/>
      <c r="E3" s="264"/>
      <c r="F3" s="264"/>
      <c r="G3" s="264"/>
      <c r="H3" s="264"/>
      <c r="I3" s="264"/>
    </row>
    <row r="4" spans="1:11" ht="32.1" customHeight="1">
      <c r="A4" s="264"/>
      <c r="B4" s="265" t="s">
        <v>110</v>
      </c>
      <c r="C4" s="265"/>
      <c r="D4" s="265" t="s">
        <v>111</v>
      </c>
      <c r="E4" s="265" t="s">
        <v>49</v>
      </c>
      <c r="F4" s="265" t="s">
        <v>50</v>
      </c>
      <c r="G4" s="265" t="s">
        <v>104</v>
      </c>
      <c r="H4" s="265" t="s">
        <v>112</v>
      </c>
      <c r="I4" s="266" t="s">
        <v>45</v>
      </c>
    </row>
    <row r="5" spans="1:11">
      <c r="D5" s="31"/>
    </row>
    <row r="6" spans="1:11">
      <c r="B6" s="45">
        <v>2010</v>
      </c>
      <c r="C6" s="45"/>
      <c r="D6" s="46">
        <v>936895</v>
      </c>
      <c r="E6" s="46">
        <v>5193107</v>
      </c>
      <c r="F6" s="46">
        <v>2300877</v>
      </c>
      <c r="G6" s="46">
        <v>271182</v>
      </c>
      <c r="H6" s="46">
        <v>37671</v>
      </c>
      <c r="I6" s="46">
        <v>8739732</v>
      </c>
    </row>
    <row r="7" spans="1:11">
      <c r="B7" s="45">
        <v>2011</v>
      </c>
      <c r="C7" s="45"/>
      <c r="D7" s="46">
        <v>942883</v>
      </c>
      <c r="E7" s="46">
        <v>5289994</v>
      </c>
      <c r="F7" s="46">
        <v>2319204</v>
      </c>
      <c r="G7" s="46">
        <v>275993</v>
      </c>
      <c r="H7" s="46">
        <v>38203</v>
      </c>
      <c r="I7" s="46">
        <v>8866277</v>
      </c>
    </row>
    <row r="8" spans="1:11">
      <c r="B8" s="45">
        <v>2012</v>
      </c>
      <c r="C8" s="45"/>
      <c r="D8" s="46">
        <v>943021</v>
      </c>
      <c r="E8" s="46">
        <v>5391504</v>
      </c>
      <c r="F8" s="46">
        <v>2331726</v>
      </c>
      <c r="G8" s="46">
        <v>294827</v>
      </c>
      <c r="H8" s="46">
        <v>37967</v>
      </c>
      <c r="I8" s="46">
        <v>8999045</v>
      </c>
    </row>
    <row r="9" spans="1:11">
      <c r="B9" s="45">
        <v>2013</v>
      </c>
      <c r="C9" s="45"/>
      <c r="D9" s="46">
        <v>933433</v>
      </c>
      <c r="E9" s="46">
        <v>5513570</v>
      </c>
      <c r="F9" s="46">
        <v>2345901</v>
      </c>
      <c r="G9" s="46">
        <v>315013</v>
      </c>
      <c r="H9" s="46">
        <v>38049</v>
      </c>
      <c r="I9" s="46">
        <v>9145966</v>
      </c>
    </row>
    <row r="10" spans="1:11">
      <c r="B10" s="45">
        <v>2014</v>
      </c>
      <c r="C10" s="45"/>
      <c r="D10" s="46">
        <v>929568</v>
      </c>
      <c r="E10" s="46">
        <v>5611105</v>
      </c>
      <c r="F10" s="46">
        <v>2355965</v>
      </c>
      <c r="G10" s="46">
        <v>335637</v>
      </c>
      <c r="H10" s="46">
        <v>38667</v>
      </c>
      <c r="I10" s="46">
        <v>9270942</v>
      </c>
    </row>
    <row r="11" spans="1:11">
      <c r="B11" s="45">
        <v>2015</v>
      </c>
      <c r="C11" s="45"/>
      <c r="D11" s="46">
        <v>936666</v>
      </c>
      <c r="E11" s="46">
        <v>5686678</v>
      </c>
      <c r="F11" s="46">
        <v>2358932</v>
      </c>
      <c r="G11" s="46">
        <v>339166</v>
      </c>
      <c r="H11" s="46">
        <v>39357</v>
      </c>
      <c r="I11" s="46">
        <v>9360799</v>
      </c>
    </row>
    <row r="12" spans="1:11">
      <c r="B12" s="45">
        <v>2016</v>
      </c>
      <c r="C12" s="45"/>
      <c r="D12" s="47">
        <v>944600</v>
      </c>
      <c r="E12" s="47">
        <v>5784748</v>
      </c>
      <c r="F12" s="47">
        <v>2364388</v>
      </c>
      <c r="G12" s="47">
        <v>339471</v>
      </c>
      <c r="H12" s="47">
        <v>40275</v>
      </c>
      <c r="I12" s="46">
        <v>9473482</v>
      </c>
    </row>
    <row r="13" spans="1:11">
      <c r="B13" s="45">
        <v>2017</v>
      </c>
      <c r="C13" s="45"/>
      <c r="D13" s="46">
        <v>951871</v>
      </c>
      <c r="E13" s="46">
        <v>5884135</v>
      </c>
      <c r="F13" s="46">
        <v>2365468</v>
      </c>
      <c r="G13" s="46">
        <v>339052</v>
      </c>
      <c r="H13" s="46">
        <v>41244</v>
      </c>
      <c r="I13" s="46">
        <v>9581770</v>
      </c>
    </row>
    <row r="14" spans="1:11">
      <c r="B14" s="45">
        <v>2018</v>
      </c>
      <c r="C14" s="45"/>
      <c r="D14" s="46">
        <v>955269</v>
      </c>
      <c r="E14" s="46">
        <v>5994755</v>
      </c>
      <c r="F14" s="46">
        <v>2365497</v>
      </c>
      <c r="G14" s="46">
        <v>338470</v>
      </c>
      <c r="H14" s="46">
        <v>42281</v>
      </c>
      <c r="I14" s="46">
        <v>9696272</v>
      </c>
    </row>
    <row r="15" spans="1:11">
      <c r="B15" s="45">
        <v>2019</v>
      </c>
      <c r="C15" s="45"/>
      <c r="D15" s="47">
        <v>962035</v>
      </c>
      <c r="E15" s="47">
        <v>6089294</v>
      </c>
      <c r="F15" s="47">
        <v>2366788</v>
      </c>
      <c r="G15" s="47">
        <v>340106</v>
      </c>
      <c r="H15" s="47">
        <v>43156</v>
      </c>
      <c r="I15" s="46">
        <v>9801379</v>
      </c>
    </row>
    <row r="16" spans="1:11">
      <c r="B16" s="45">
        <v>2020</v>
      </c>
      <c r="C16" s="45"/>
      <c r="D16" s="47">
        <v>948917</v>
      </c>
      <c r="E16" s="47">
        <v>6125792</v>
      </c>
      <c r="F16" s="47">
        <v>2352738</v>
      </c>
      <c r="G16" s="47">
        <v>338540</v>
      </c>
      <c r="H16" s="47">
        <v>43032</v>
      </c>
      <c r="I16" s="46">
        <v>9809019</v>
      </c>
    </row>
    <row r="17" spans="2:10">
      <c r="B17" s="45">
        <v>2021</v>
      </c>
      <c r="C17" s="45"/>
      <c r="D17" s="46">
        <v>953591</v>
      </c>
      <c r="E17" s="46">
        <v>6218551</v>
      </c>
      <c r="F17" s="46">
        <v>2358328</v>
      </c>
      <c r="G17" s="46">
        <v>342218</v>
      </c>
      <c r="H17" s="46">
        <v>44278</v>
      </c>
      <c r="I17" s="46">
        <v>9916966</v>
      </c>
    </row>
    <row r="18" spans="2:10">
      <c r="B18" s="45"/>
      <c r="C18" s="45"/>
      <c r="D18" s="46"/>
      <c r="E18" s="46"/>
      <c r="F18" s="46"/>
      <c r="G18" s="46"/>
      <c r="H18" s="46"/>
      <c r="I18" s="46"/>
    </row>
    <row r="19" spans="2:10">
      <c r="B19" s="45">
        <v>2022</v>
      </c>
      <c r="C19" s="45" t="s">
        <v>113</v>
      </c>
      <c r="D19" s="46">
        <v>952322</v>
      </c>
      <c r="E19" s="46">
        <v>6226951</v>
      </c>
      <c r="F19" s="46">
        <v>2357080</v>
      </c>
      <c r="G19" s="46">
        <v>341417</v>
      </c>
      <c r="H19" s="46">
        <v>44281</v>
      </c>
      <c r="I19" s="46">
        <v>9922051</v>
      </c>
    </row>
    <row r="20" spans="2:10">
      <c r="B20" s="45"/>
      <c r="C20" s="45" t="s">
        <v>114</v>
      </c>
      <c r="D20" s="46">
        <v>949990</v>
      </c>
      <c r="E20" s="46">
        <v>6228161</v>
      </c>
      <c r="F20" s="46">
        <v>2348674</v>
      </c>
      <c r="G20" s="46">
        <v>341328</v>
      </c>
      <c r="H20" s="46">
        <v>44118</v>
      </c>
      <c r="I20" s="46">
        <v>9912271</v>
      </c>
      <c r="J20" s="31"/>
    </row>
    <row r="21" spans="2:10">
      <c r="B21" s="45"/>
      <c r="C21" s="45" t="s">
        <v>115</v>
      </c>
      <c r="D21" s="46">
        <v>952160</v>
      </c>
      <c r="E21" s="46">
        <v>6234609</v>
      </c>
      <c r="F21" s="46">
        <v>2349915</v>
      </c>
      <c r="G21" s="46">
        <v>342215</v>
      </c>
      <c r="H21" s="46">
        <v>44276</v>
      </c>
      <c r="I21" s="46">
        <v>9923175</v>
      </c>
      <c r="J21" s="31"/>
    </row>
    <row r="22" spans="2:10">
      <c r="B22" s="45"/>
      <c r="C22" s="45" t="s">
        <v>116</v>
      </c>
      <c r="D22" s="46">
        <v>952455</v>
      </c>
      <c r="E22" s="46">
        <v>6238696</v>
      </c>
      <c r="F22" s="46">
        <v>2351287</v>
      </c>
      <c r="G22" s="46">
        <v>342758</v>
      </c>
      <c r="H22" s="46">
        <v>44306</v>
      </c>
      <c r="I22" s="46">
        <v>9929502</v>
      </c>
      <c r="J22" s="31"/>
    </row>
    <row r="23" spans="2:10">
      <c r="B23" s="45"/>
      <c r="C23" s="45" t="s">
        <v>117</v>
      </c>
      <c r="D23" s="46">
        <v>951469</v>
      </c>
      <c r="E23" s="46">
        <v>6234368</v>
      </c>
      <c r="F23" s="46">
        <v>2347153</v>
      </c>
      <c r="G23" s="46">
        <v>341631</v>
      </c>
      <c r="H23" s="46">
        <v>44375</v>
      </c>
      <c r="I23" s="46">
        <v>9918996</v>
      </c>
      <c r="J23" s="31"/>
    </row>
    <row r="24" spans="2:10">
      <c r="B24" s="45"/>
      <c r="C24" s="45" t="s">
        <v>118</v>
      </c>
      <c r="D24" s="46">
        <v>952436</v>
      </c>
      <c r="E24" s="46">
        <v>6246506</v>
      </c>
      <c r="F24" s="46">
        <v>2350353</v>
      </c>
      <c r="G24" s="46">
        <v>342472</v>
      </c>
      <c r="H24" s="46">
        <v>44415</v>
      </c>
      <c r="I24" s="46">
        <v>9936182</v>
      </c>
      <c r="J24" s="31"/>
    </row>
    <row r="25" spans="2:10">
      <c r="B25" s="45"/>
      <c r="C25" s="45" t="s">
        <v>119</v>
      </c>
      <c r="D25" s="46">
        <v>952409</v>
      </c>
      <c r="E25" s="46">
        <v>6253855</v>
      </c>
      <c r="F25" s="46">
        <v>2352401</v>
      </c>
      <c r="G25" s="46">
        <v>343264</v>
      </c>
      <c r="H25" s="46">
        <v>44470</v>
      </c>
      <c r="I25" s="46">
        <v>9946399</v>
      </c>
      <c r="J25" s="31"/>
    </row>
    <row r="26" spans="2:10">
      <c r="B26" s="45"/>
      <c r="C26" s="45" t="s">
        <v>120</v>
      </c>
      <c r="D26" s="46">
        <v>951986</v>
      </c>
      <c r="E26" s="46">
        <v>6258422</v>
      </c>
      <c r="F26" s="46">
        <v>2350745</v>
      </c>
      <c r="G26" s="46">
        <v>343182</v>
      </c>
      <c r="H26" s="46">
        <v>44480</v>
      </c>
      <c r="I26" s="46">
        <v>9948815</v>
      </c>
      <c r="J26" s="31"/>
    </row>
    <row r="27" spans="2:10">
      <c r="B27" s="45"/>
      <c r="C27" s="45" t="s">
        <v>121</v>
      </c>
      <c r="D27" s="46">
        <v>950209</v>
      </c>
      <c r="E27" s="46">
        <v>6262298</v>
      </c>
      <c r="F27" s="46">
        <v>2349822</v>
      </c>
      <c r="G27" s="46">
        <v>343041</v>
      </c>
      <c r="H27" s="46">
        <v>44499</v>
      </c>
      <c r="I27" s="46">
        <v>9949869</v>
      </c>
      <c r="J27" s="31"/>
    </row>
    <row r="28" spans="2:10">
      <c r="B28" s="45"/>
      <c r="C28" s="45" t="s">
        <v>122</v>
      </c>
      <c r="D28" s="46">
        <v>948917</v>
      </c>
      <c r="E28" s="46">
        <v>6272545</v>
      </c>
      <c r="F28" s="46">
        <v>2351962</v>
      </c>
      <c r="G28" s="46">
        <v>341194</v>
      </c>
      <c r="H28" s="46">
        <v>44505</v>
      </c>
      <c r="I28" s="46">
        <v>9959123</v>
      </c>
      <c r="J28" s="31"/>
    </row>
    <row r="29" spans="2:10">
      <c r="B29" s="51"/>
      <c r="C29" s="45" t="s">
        <v>123</v>
      </c>
      <c r="D29" s="46">
        <v>948664</v>
      </c>
      <c r="E29" s="46">
        <v>6286860</v>
      </c>
      <c r="F29" s="46">
        <v>2354435</v>
      </c>
      <c r="G29" s="46">
        <v>340641</v>
      </c>
      <c r="H29" s="46">
        <v>44634</v>
      </c>
      <c r="I29" s="46">
        <v>9975234</v>
      </c>
      <c r="J29" s="31"/>
    </row>
    <row r="30" spans="2:10">
      <c r="B30" s="51"/>
      <c r="C30" s="45" t="s">
        <v>124</v>
      </c>
      <c r="D30" s="46">
        <v>949781</v>
      </c>
      <c r="E30" s="46">
        <v>6302297</v>
      </c>
      <c r="F30" s="46">
        <v>2356613</v>
      </c>
      <c r="G30" s="46">
        <v>341311</v>
      </c>
      <c r="H30" s="46">
        <v>44834</v>
      </c>
      <c r="I30" s="46">
        <v>9994836</v>
      </c>
      <c r="J30" s="31"/>
    </row>
    <row r="31" spans="2:10">
      <c r="B31" s="45">
        <v>2023</v>
      </c>
      <c r="C31" s="45" t="s">
        <v>113</v>
      </c>
      <c r="D31" s="46">
        <v>948476</v>
      </c>
      <c r="E31" s="46">
        <v>6320939</v>
      </c>
      <c r="F31" s="46">
        <v>2354136</v>
      </c>
      <c r="G31" s="46">
        <v>340750</v>
      </c>
      <c r="H31" s="46">
        <v>44848</v>
      </c>
      <c r="I31" s="46">
        <v>10009149</v>
      </c>
      <c r="J31" s="31"/>
    </row>
    <row r="32" spans="2:10">
      <c r="B32" s="45"/>
      <c r="C32" s="45" t="s">
        <v>114</v>
      </c>
      <c r="D32" s="46">
        <v>944911</v>
      </c>
      <c r="E32" s="46">
        <v>6328553</v>
      </c>
      <c r="F32" s="46">
        <v>2349158</v>
      </c>
      <c r="G32" s="46">
        <v>340315</v>
      </c>
      <c r="H32" s="46">
        <v>44692</v>
      </c>
      <c r="I32" s="46">
        <v>10007629</v>
      </c>
      <c r="J32" s="31"/>
    </row>
    <row r="33" spans="2:42">
      <c r="B33" s="45"/>
      <c r="C33" s="45" t="s">
        <v>115</v>
      </c>
      <c r="D33" s="46">
        <v>945332</v>
      </c>
      <c r="E33" s="46">
        <v>6338043</v>
      </c>
      <c r="F33" s="46">
        <v>2350099</v>
      </c>
      <c r="G33" s="46">
        <v>340760</v>
      </c>
      <c r="H33" s="46">
        <v>44772</v>
      </c>
      <c r="I33" s="46">
        <v>10019006</v>
      </c>
      <c r="J33" s="31"/>
    </row>
    <row r="34" spans="2:42">
      <c r="B34" s="45"/>
      <c r="C34" s="45" t="s">
        <v>116</v>
      </c>
      <c r="D34" s="46">
        <v>945690</v>
      </c>
      <c r="E34" s="46">
        <v>6344580</v>
      </c>
      <c r="F34" s="46">
        <v>2350176</v>
      </c>
      <c r="G34" s="46">
        <v>341278</v>
      </c>
      <c r="H34" s="46">
        <v>44811</v>
      </c>
      <c r="I34" s="46">
        <v>10026535</v>
      </c>
      <c r="J34" s="31"/>
    </row>
    <row r="35" spans="2:42">
      <c r="B35" s="45"/>
      <c r="C35" s="45" t="s">
        <v>117</v>
      </c>
      <c r="D35" s="46">
        <v>945050</v>
      </c>
      <c r="E35" s="46">
        <v>6343015</v>
      </c>
      <c r="F35" s="46">
        <v>2346534</v>
      </c>
      <c r="G35" s="46">
        <v>340218</v>
      </c>
      <c r="H35" s="46">
        <v>44872</v>
      </c>
      <c r="I35" s="46">
        <v>10019689</v>
      </c>
      <c r="J35" s="31"/>
    </row>
    <row r="36" spans="2:42">
      <c r="B36" s="45"/>
      <c r="C36" s="48" t="s">
        <v>118</v>
      </c>
      <c r="D36" s="49">
        <v>946559</v>
      </c>
      <c r="E36" s="49">
        <v>6357104</v>
      </c>
      <c r="F36" s="49">
        <v>2350589</v>
      </c>
      <c r="G36" s="49">
        <v>341443</v>
      </c>
      <c r="H36" s="49">
        <v>45037</v>
      </c>
      <c r="I36" s="50">
        <v>10040732</v>
      </c>
      <c r="J36" s="31"/>
    </row>
    <row r="37" spans="2:42">
      <c r="B37" s="45"/>
      <c r="C37" s="45" t="s">
        <v>119</v>
      </c>
      <c r="D37" s="46"/>
      <c r="E37" s="46"/>
      <c r="F37" s="46"/>
      <c r="G37" s="46"/>
      <c r="H37" s="46"/>
      <c r="I37" s="46"/>
      <c r="J37" s="31"/>
    </row>
    <row r="38" spans="2:42">
      <c r="B38" s="45"/>
      <c r="C38" s="45" t="s">
        <v>120</v>
      </c>
      <c r="D38" s="46"/>
      <c r="E38" s="46"/>
      <c r="F38" s="46"/>
      <c r="G38" s="46"/>
      <c r="H38" s="46"/>
      <c r="I38" s="46"/>
      <c r="J38" s="31"/>
    </row>
    <row r="39" spans="2:42">
      <c r="B39" s="45"/>
      <c r="C39" s="45" t="s">
        <v>121</v>
      </c>
      <c r="D39" s="46"/>
      <c r="E39" s="46"/>
      <c r="F39" s="46"/>
      <c r="G39" s="46"/>
      <c r="H39" s="46"/>
      <c r="I39" s="46"/>
      <c r="J39" s="31"/>
    </row>
    <row r="40" spans="2:42">
      <c r="B40" s="45"/>
      <c r="C40" s="45" t="s">
        <v>122</v>
      </c>
      <c r="D40" s="46"/>
      <c r="E40" s="46"/>
      <c r="F40" s="46"/>
      <c r="G40" s="46"/>
      <c r="H40" s="46"/>
      <c r="I40" s="46"/>
      <c r="J40" s="31"/>
      <c r="K40" s="208"/>
      <c r="L40" s="208"/>
      <c r="M40" s="208"/>
      <c r="N40" s="208"/>
      <c r="O40" s="208"/>
      <c r="P40" s="208"/>
    </row>
    <row r="41" spans="2:42">
      <c r="B41" s="51"/>
      <c r="C41" s="45" t="s">
        <v>123</v>
      </c>
      <c r="D41" s="46"/>
      <c r="E41" s="46"/>
      <c r="F41" s="46"/>
      <c r="G41" s="46"/>
      <c r="H41" s="46"/>
      <c r="I41" s="46"/>
    </row>
    <row r="42" spans="2:42" ht="15.75" customHeight="1">
      <c r="B42" s="51"/>
      <c r="C42" s="45" t="s">
        <v>124</v>
      </c>
      <c r="D42" s="46"/>
      <c r="E42" s="46"/>
      <c r="F42" s="46"/>
      <c r="G42" s="46"/>
      <c r="H42" s="46"/>
      <c r="I42" s="46"/>
    </row>
    <row r="43" spans="2:42">
      <c r="B43" s="51"/>
      <c r="C43" s="45"/>
      <c r="D43" s="46"/>
      <c r="E43" s="46"/>
      <c r="F43" s="46"/>
      <c r="G43" s="46"/>
      <c r="H43" s="46"/>
      <c r="I43" s="46"/>
    </row>
    <row r="44" spans="2:42">
      <c r="B44" s="45"/>
      <c r="C44" s="45"/>
      <c r="D44" s="50" t="s">
        <v>126</v>
      </c>
      <c r="E44" s="46"/>
      <c r="F44" s="46"/>
      <c r="G44" s="46"/>
      <c r="H44" s="46"/>
      <c r="I44" s="46"/>
    </row>
    <row r="45" spans="2:42">
      <c r="B45" s="45">
        <v>2010</v>
      </c>
      <c r="C45" s="45"/>
      <c r="D45" s="52">
        <v>0.64605465145384233</v>
      </c>
      <c r="E45" s="52">
        <v>2.0740877893759446</v>
      </c>
      <c r="F45" s="52">
        <v>0.85947739636256237</v>
      </c>
      <c r="G45" s="52">
        <v>1.7392870273798877</v>
      </c>
      <c r="H45" s="52">
        <v>-0.43609261021249068</v>
      </c>
      <c r="I45" s="52">
        <v>1.5761404508701116</v>
      </c>
    </row>
    <row r="46" spans="2:42">
      <c r="B46" s="45">
        <v>2011</v>
      </c>
      <c r="C46" s="45"/>
      <c r="D46" s="52">
        <v>0.63913245347664294</v>
      </c>
      <c r="E46" s="52">
        <v>1.8656846469753186</v>
      </c>
      <c r="F46" s="52">
        <v>0.79652236951388566</v>
      </c>
      <c r="G46" s="52">
        <v>1.7740853006467994</v>
      </c>
      <c r="H46" s="52">
        <v>1.4122269119481778</v>
      </c>
      <c r="I46" s="52">
        <v>1.4479276938926811</v>
      </c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</row>
    <row r="47" spans="2:42">
      <c r="B47" s="45">
        <v>2012</v>
      </c>
      <c r="C47" s="45"/>
      <c r="D47" s="53">
        <v>1.4635962256193125E-2</v>
      </c>
      <c r="E47" s="53">
        <v>1.9189057681350929</v>
      </c>
      <c r="F47" s="53">
        <v>0.53992662999891028</v>
      </c>
      <c r="G47" s="53">
        <v>6.8240861181261936</v>
      </c>
      <c r="H47" s="53">
        <v>-0.61775253252361884</v>
      </c>
      <c r="I47" s="53">
        <v>1.4974492676012696</v>
      </c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</row>
    <row r="48" spans="2:42">
      <c r="B48" s="45">
        <v>2013</v>
      </c>
      <c r="C48" s="45"/>
      <c r="D48" s="52">
        <v>-1.0167323951428386</v>
      </c>
      <c r="E48" s="52">
        <v>2.2640435767088407</v>
      </c>
      <c r="F48" s="52">
        <v>0.60791876918642185</v>
      </c>
      <c r="G48" s="52">
        <v>6.8467270636678457</v>
      </c>
      <c r="H48" s="52">
        <v>0.21597703268627644</v>
      </c>
      <c r="I48" s="52">
        <v>1.6326287956110797</v>
      </c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</row>
    <row r="49" spans="2:9">
      <c r="B49" s="45">
        <v>2014</v>
      </c>
      <c r="C49" s="45"/>
      <c r="D49" s="52">
        <v>-0.41406292685174373</v>
      </c>
      <c r="E49" s="52">
        <v>1.7689990332942163</v>
      </c>
      <c r="F49" s="52">
        <v>0.42900361097932826</v>
      </c>
      <c r="G49" s="52">
        <v>6.5470313923552403</v>
      </c>
      <c r="H49" s="52">
        <v>1.6242213987226917</v>
      </c>
      <c r="I49" s="52">
        <v>1.3664603607754566</v>
      </c>
    </row>
    <row r="50" spans="2:9">
      <c r="B50" s="45">
        <v>2015</v>
      </c>
      <c r="C50" s="45"/>
      <c r="D50" s="52">
        <v>0.7635805019105657</v>
      </c>
      <c r="E50" s="52">
        <v>1.3468470114175402</v>
      </c>
      <c r="F50" s="52">
        <v>0.12593565693888031</v>
      </c>
      <c r="G50" s="52">
        <v>1.0514335427858068</v>
      </c>
      <c r="H50" s="52">
        <v>1.7844673752812401</v>
      </c>
      <c r="I50" s="52">
        <v>0.96923268422992592</v>
      </c>
    </row>
    <row r="51" spans="2:9">
      <c r="B51" s="45">
        <v>2016</v>
      </c>
      <c r="C51" s="45"/>
      <c r="D51" s="52">
        <v>0.84704686622552039</v>
      </c>
      <c r="E51" s="52">
        <v>1.724556938163202</v>
      </c>
      <c r="F51" s="52">
        <v>0.23129110970558919</v>
      </c>
      <c r="G51" s="52">
        <v>8.9926466685930073E-2</v>
      </c>
      <c r="H51" s="52">
        <v>2.3324948547907676</v>
      </c>
      <c r="I51" s="52">
        <v>1.2037754469463646</v>
      </c>
    </row>
    <row r="52" spans="2:9">
      <c r="B52" s="45">
        <v>2017</v>
      </c>
      <c r="C52" s="45"/>
      <c r="D52" s="52">
        <v>0.76974380690240096</v>
      </c>
      <c r="E52" s="52">
        <v>1.7180869417302125</v>
      </c>
      <c r="F52" s="52">
        <v>4.5677782157582669E-2</v>
      </c>
      <c r="G52" s="52">
        <v>-0.12342733252619364</v>
      </c>
      <c r="H52" s="52">
        <v>2.4059590316573454</v>
      </c>
      <c r="I52" s="52">
        <v>1.1430643980745447</v>
      </c>
    </row>
    <row r="53" spans="2:9">
      <c r="B53" s="45">
        <v>2018</v>
      </c>
      <c r="C53" s="45"/>
      <c r="D53" s="52">
        <v>0.35698114555438032</v>
      </c>
      <c r="E53" s="52">
        <v>1.879970462948255</v>
      </c>
      <c r="F53" s="52">
        <v>1.2259730421293469E-3</v>
      </c>
      <c r="G53" s="52">
        <v>-0.17165508535563756</v>
      </c>
      <c r="H53" s="52">
        <v>2.5143051110464443</v>
      </c>
      <c r="I53" s="52">
        <v>1.1949984188724949</v>
      </c>
    </row>
    <row r="54" spans="2:9">
      <c r="B54" s="45">
        <v>2019</v>
      </c>
      <c r="C54" s="45"/>
      <c r="D54" s="52">
        <v>0.70828216973439773</v>
      </c>
      <c r="E54" s="52">
        <v>1.5770285858221156</v>
      </c>
      <c r="F54" s="52">
        <v>5.4576268750294865E-2</v>
      </c>
      <c r="G54" s="52">
        <v>0.48335155257481777</v>
      </c>
      <c r="H54" s="52">
        <v>2.0694874766443494</v>
      </c>
      <c r="I54" s="52">
        <v>1.0839939308633362</v>
      </c>
    </row>
    <row r="55" spans="2:9">
      <c r="B55" s="45">
        <v>2020</v>
      </c>
      <c r="C55" s="45"/>
      <c r="D55" s="52">
        <v>-1.3635678535604212</v>
      </c>
      <c r="E55" s="52">
        <v>0.59937982958286895</v>
      </c>
      <c r="F55" s="52">
        <v>-0.59363153776341715</v>
      </c>
      <c r="G55" s="52">
        <v>-0.46044468489235824</v>
      </c>
      <c r="H55" s="52">
        <v>-0.2873296876448217</v>
      </c>
      <c r="I55" s="52">
        <v>7.7948215246048669E-2</v>
      </c>
    </row>
    <row r="56" spans="2:9">
      <c r="B56" s="45">
        <v>2021</v>
      </c>
      <c r="C56" s="45"/>
      <c r="D56" s="52">
        <v>0.49256152013295029</v>
      </c>
      <c r="E56" s="52">
        <v>1.5142368529653005</v>
      </c>
      <c r="F56" s="52">
        <v>0.23759551637283494</v>
      </c>
      <c r="G56" s="52">
        <v>1.0864299639629094</v>
      </c>
      <c r="H56" s="52">
        <v>2.8955196133110261</v>
      </c>
      <c r="I56" s="52">
        <v>1.1004872148784761</v>
      </c>
    </row>
    <row r="57" spans="2:9">
      <c r="B57" s="45"/>
      <c r="C57" s="45"/>
      <c r="D57" s="52"/>
      <c r="E57" s="52"/>
      <c r="F57" s="52"/>
      <c r="G57" s="52"/>
      <c r="H57" s="52"/>
      <c r="I57" s="52"/>
    </row>
    <row r="58" spans="2:9">
      <c r="B58" s="45">
        <v>2022</v>
      </c>
      <c r="C58" s="54" t="s">
        <v>113</v>
      </c>
      <c r="D58" s="52">
        <v>0.32964844873486498</v>
      </c>
      <c r="E58" s="52">
        <v>1.5715743505860136</v>
      </c>
      <c r="F58" s="52">
        <v>0.30703891500150071</v>
      </c>
      <c r="G58" s="52">
        <v>0.8873746358011303</v>
      </c>
      <c r="H58" s="52">
        <v>2.8642445642073966</v>
      </c>
      <c r="I58" s="52">
        <v>1.1306247887601817</v>
      </c>
    </row>
    <row r="59" spans="2:9">
      <c r="B59" s="45"/>
      <c r="C59" s="54" t="s">
        <v>114</v>
      </c>
      <c r="D59" s="52">
        <v>0.31297979147351107</v>
      </c>
      <c r="E59" s="52">
        <v>1.5607467750649029</v>
      </c>
      <c r="F59" s="52">
        <v>0.11799279255009232</v>
      </c>
      <c r="G59" s="52">
        <v>0.70900641734896741</v>
      </c>
      <c r="H59" s="52">
        <v>2.7337928464977734</v>
      </c>
      <c r="I59" s="52">
        <v>1.0708506462056233</v>
      </c>
    </row>
    <row r="60" spans="2:9">
      <c r="B60" s="45"/>
      <c r="C60" s="54" t="s">
        <v>115</v>
      </c>
      <c r="D60" s="52">
        <v>0.51</v>
      </c>
      <c r="E60" s="52">
        <v>1.59</v>
      </c>
      <c r="F60" s="52">
        <v>0.06</v>
      </c>
      <c r="G60" s="52">
        <v>0.67</v>
      </c>
      <c r="H60" s="52">
        <v>2.78</v>
      </c>
      <c r="I60" s="52">
        <v>1.0900000000000001</v>
      </c>
    </row>
    <row r="61" spans="2:9">
      <c r="B61" s="45"/>
      <c r="C61" s="54" t="s">
        <v>116</v>
      </c>
      <c r="D61" s="52">
        <v>0.54460274296523892</v>
      </c>
      <c r="E61" s="52">
        <v>1.5840160614451149</v>
      </c>
      <c r="F61" s="52">
        <v>-5.9803782387335414E-2</v>
      </c>
      <c r="G61" s="52">
        <v>0.54148871262964526</v>
      </c>
      <c r="H61" s="52">
        <v>2.4937540483020326</v>
      </c>
      <c r="I61" s="52">
        <v>1.0580278244107566</v>
      </c>
    </row>
    <row r="62" spans="2:9">
      <c r="B62" s="45"/>
      <c r="C62" s="54" t="s">
        <v>117</v>
      </c>
      <c r="D62" s="52">
        <v>0.37545758563577447</v>
      </c>
      <c r="E62" s="52">
        <v>1.3980195211381385</v>
      </c>
      <c r="F62" s="52">
        <v>-0.31690955846285229</v>
      </c>
      <c r="G62" s="52">
        <v>-6.2893817683984388E-2</v>
      </c>
      <c r="H62" s="52">
        <v>2.4069971383734901</v>
      </c>
      <c r="I62" s="52">
        <v>0.84261926583819591</v>
      </c>
    </row>
    <row r="63" spans="2:9">
      <c r="B63" s="45"/>
      <c r="C63" s="54" t="s">
        <v>118</v>
      </c>
      <c r="D63" s="52">
        <v>0.25821514700790082</v>
      </c>
      <c r="E63" s="52">
        <v>1.4004992019781115</v>
      </c>
      <c r="F63" s="52">
        <v>-0.32134117637080406</v>
      </c>
      <c r="G63" s="52">
        <v>-0.13355495290584551</v>
      </c>
      <c r="H63" s="52">
        <v>1.8459069020866803</v>
      </c>
      <c r="I63" s="52">
        <v>0.82698736692243813</v>
      </c>
    </row>
    <row r="64" spans="2:9">
      <c r="B64" s="45"/>
      <c r="C64" s="54" t="s">
        <v>119</v>
      </c>
      <c r="D64" s="52">
        <v>0.11552490775876834</v>
      </c>
      <c r="E64" s="52">
        <v>1.3584683527829711</v>
      </c>
      <c r="F64" s="52">
        <v>-0.28890941358934441</v>
      </c>
      <c r="G64" s="52">
        <v>-0.15154820600083996</v>
      </c>
      <c r="H64" s="52">
        <v>1.5204090950598159</v>
      </c>
      <c r="I64" s="52">
        <v>0.79291433766783825</v>
      </c>
    </row>
    <row r="65" spans="2:17">
      <c r="B65" s="45"/>
      <c r="C65" s="54" t="s">
        <v>120</v>
      </c>
      <c r="D65" s="52">
        <v>0.10410138423295745</v>
      </c>
      <c r="E65" s="52">
        <v>1.4326517533877814</v>
      </c>
      <c r="F65" s="52">
        <v>-0.16440047973852456</v>
      </c>
      <c r="G65" s="52">
        <v>0.12720790322862108</v>
      </c>
      <c r="H65" s="52">
        <v>1.2243411770060497</v>
      </c>
      <c r="I65" s="52">
        <v>0.87695327887626906</v>
      </c>
    </row>
    <row r="66" spans="2:17">
      <c r="B66" s="45"/>
      <c r="C66" s="54" t="s">
        <v>121</v>
      </c>
      <c r="D66" s="52">
        <v>-5.1015363513395862E-2</v>
      </c>
      <c r="E66" s="52">
        <v>1.3337324784077342</v>
      </c>
      <c r="F66" s="52">
        <v>-0.18181030388657593</v>
      </c>
      <c r="G66" s="52">
        <v>3.4701768915379461E-2</v>
      </c>
      <c r="H66" s="52">
        <v>1.0170030192277135</v>
      </c>
      <c r="I66" s="52">
        <v>0.79242120157494433</v>
      </c>
    </row>
    <row r="67" spans="2:17">
      <c r="B67" s="45"/>
      <c r="C67" s="54" t="s">
        <v>122</v>
      </c>
      <c r="D67" s="52">
        <v>-0.16360292570428703</v>
      </c>
      <c r="E67" s="52">
        <v>1.3305424622410023</v>
      </c>
      <c r="F67" s="52">
        <v>-0.12874767409173371</v>
      </c>
      <c r="G67" s="52">
        <v>-7.0877118991552468E-2</v>
      </c>
      <c r="H67" s="52">
        <v>0.86804768596164816</v>
      </c>
      <c r="I67" s="52">
        <v>0.7885373506027582</v>
      </c>
    </row>
    <row r="68" spans="2:17">
      <c r="B68" s="45"/>
      <c r="C68" s="54" t="s">
        <v>123</v>
      </c>
      <c r="D68" s="52">
        <v>-0.28285971062327331</v>
      </c>
      <c r="E68" s="52">
        <v>1.3091685630665539</v>
      </c>
      <c r="F68" s="52">
        <v>-0.10886715788410717</v>
      </c>
      <c r="G68" s="52">
        <v>-0.12431647926348655</v>
      </c>
      <c r="H68" s="52">
        <v>1.0756584161778937</v>
      </c>
      <c r="I68" s="52">
        <v>0.76810262811188856</v>
      </c>
    </row>
    <row r="69" spans="2:17">
      <c r="B69" s="45"/>
      <c r="C69" s="54" t="s">
        <v>124</v>
      </c>
      <c r="D69" s="52">
        <v>-0.39954236145265387</v>
      </c>
      <c r="E69" s="52">
        <v>1.3467124415317944</v>
      </c>
      <c r="F69" s="52">
        <v>-7.2721012513954353E-2</v>
      </c>
      <c r="G69" s="52">
        <v>-0.2650357374539003</v>
      </c>
      <c r="H69" s="52">
        <v>1.2557026062604448</v>
      </c>
      <c r="I69" s="52">
        <v>0.78521999571239398</v>
      </c>
    </row>
    <row r="70" spans="2:17">
      <c r="B70" s="45">
        <v>2023</v>
      </c>
      <c r="C70" s="54" t="s">
        <v>113</v>
      </c>
      <c r="D70" s="52">
        <v>-0.40385499862441998</v>
      </c>
      <c r="E70" s="52">
        <v>1.5093743310329533</v>
      </c>
      <c r="F70" s="52">
        <v>-0.12490030037164424</v>
      </c>
      <c r="G70" s="52">
        <v>-0.19536226959993019</v>
      </c>
      <c r="H70" s="52">
        <v>1.2804588875589884</v>
      </c>
      <c r="I70" s="52">
        <v>0.87782253890853479</v>
      </c>
    </row>
    <row r="71" spans="2:17">
      <c r="B71" s="45"/>
      <c r="C71" s="54" t="s">
        <v>114</v>
      </c>
      <c r="D71" s="52">
        <v>-0.53</v>
      </c>
      <c r="E71" s="52">
        <v>1.61</v>
      </c>
      <c r="F71" s="52">
        <v>0.02</v>
      </c>
      <c r="G71" s="52">
        <v>-0.3</v>
      </c>
      <c r="H71" s="52">
        <v>1.3</v>
      </c>
      <c r="I71" s="52">
        <v>0.96</v>
      </c>
    </row>
    <row r="72" spans="2:17">
      <c r="B72" s="45"/>
      <c r="C72" s="54" t="s">
        <v>115</v>
      </c>
      <c r="D72" s="52">
        <v>-0.71710636867753363</v>
      </c>
      <c r="E72" s="52">
        <v>1.6590294595860033</v>
      </c>
      <c r="F72" s="52">
        <v>7.8300704493550199E-3</v>
      </c>
      <c r="G72" s="52">
        <v>-0.42517131043350309</v>
      </c>
      <c r="H72" s="52">
        <v>1.1202457313217007</v>
      </c>
      <c r="I72" s="52">
        <v>0.96572921469186834</v>
      </c>
      <c r="L72" s="296"/>
    </row>
    <row r="73" spans="2:17">
      <c r="B73" s="45"/>
      <c r="C73" s="54" t="s">
        <v>116</v>
      </c>
      <c r="D73" s="52">
        <v>-0.71026977652487444</v>
      </c>
      <c r="E73" s="52">
        <v>1.697213648493201</v>
      </c>
      <c r="F73" s="52">
        <v>-4.7250718436331329E-2</v>
      </c>
      <c r="G73" s="52">
        <v>-0.43179152638304075</v>
      </c>
      <c r="H73" s="52">
        <v>1.1398004784904936</v>
      </c>
      <c r="I73" s="52">
        <v>0.97721919991555772</v>
      </c>
    </row>
    <row r="74" spans="2:17">
      <c r="B74" s="45"/>
      <c r="C74" s="54" t="s">
        <v>117</v>
      </c>
      <c r="D74" s="52">
        <v>-0.67464100249193804</v>
      </c>
      <c r="E74" s="52">
        <v>1.7427107286576593</v>
      </c>
      <c r="F74" s="52">
        <v>-2.6372375384131619E-2</v>
      </c>
      <c r="G74" s="52">
        <v>-0.413604151848046</v>
      </c>
      <c r="H74" s="52">
        <v>1.1200000000000099</v>
      </c>
      <c r="I74" s="52">
        <v>1.0151531465482977</v>
      </c>
    </row>
    <row r="75" spans="2:17">
      <c r="B75" s="45"/>
      <c r="C75" s="55" t="s">
        <v>118</v>
      </c>
      <c r="D75" s="56">
        <v>-0.61704933454845845</v>
      </c>
      <c r="E75" s="56">
        <v>1.7705578126395727</v>
      </c>
      <c r="F75" s="56">
        <v>1.0041044898367879E-2</v>
      </c>
      <c r="G75" s="56">
        <v>-0.3004625195636379</v>
      </c>
      <c r="H75" s="56">
        <v>1.4004277834064993</v>
      </c>
      <c r="I75" s="56">
        <v>1.0522150258519769</v>
      </c>
    </row>
    <row r="76" spans="2:17">
      <c r="B76" s="45"/>
      <c r="C76" s="54" t="s">
        <v>119</v>
      </c>
      <c r="D76" s="52"/>
      <c r="E76" s="52"/>
      <c r="F76" s="52"/>
      <c r="G76" s="52"/>
      <c r="H76" s="52"/>
      <c r="I76" s="52"/>
    </row>
    <row r="77" spans="2:17">
      <c r="B77" s="45"/>
      <c r="C77" s="54" t="s">
        <v>120</v>
      </c>
      <c r="D77" s="52"/>
      <c r="E77" s="52"/>
      <c r="F77" s="52"/>
      <c r="G77" s="52"/>
      <c r="H77" s="52"/>
      <c r="I77" s="52"/>
    </row>
    <row r="78" spans="2:17">
      <c r="B78" s="45"/>
      <c r="C78" s="54" t="s">
        <v>121</v>
      </c>
      <c r="D78" s="52"/>
      <c r="E78" s="52"/>
      <c r="F78" s="52"/>
      <c r="G78" s="52"/>
      <c r="H78" s="52"/>
      <c r="I78" s="52"/>
    </row>
    <row r="79" spans="2:17">
      <c r="B79" s="45"/>
      <c r="C79" s="54" t="s">
        <v>122</v>
      </c>
      <c r="D79" s="52"/>
      <c r="E79" s="52"/>
      <c r="F79" s="52"/>
      <c r="G79" s="52"/>
      <c r="H79" s="52"/>
      <c r="I79" s="52"/>
      <c r="L79" s="209"/>
      <c r="M79" s="209"/>
      <c r="N79" s="209"/>
      <c r="O79" s="209"/>
      <c r="P79" s="209"/>
      <c r="Q79" s="209"/>
    </row>
    <row r="80" spans="2:17">
      <c r="B80" s="45"/>
      <c r="C80" s="54" t="s">
        <v>123</v>
      </c>
      <c r="D80" s="52"/>
      <c r="E80" s="52"/>
      <c r="F80" s="52"/>
      <c r="G80" s="52"/>
      <c r="H80" s="52"/>
      <c r="I80" s="52"/>
    </row>
    <row r="81" spans="2:9">
      <c r="B81" s="45"/>
      <c r="C81" s="54" t="s">
        <v>124</v>
      </c>
      <c r="D81" s="52"/>
      <c r="E81" s="52"/>
      <c r="F81" s="52"/>
      <c r="G81" s="52"/>
      <c r="H81" s="52"/>
      <c r="I81" s="52"/>
    </row>
    <row r="82" spans="2:9" ht="15" customHeight="1">
      <c r="B82" s="45"/>
      <c r="C82" s="45"/>
      <c r="D82" s="45"/>
      <c r="E82" s="45"/>
      <c r="F82" s="45"/>
      <c r="G82" s="45"/>
      <c r="H82" s="45"/>
      <c r="I82" s="45"/>
    </row>
    <row r="83" spans="2:9">
      <c r="B83" s="27" t="s">
        <v>127</v>
      </c>
      <c r="C83" s="43"/>
      <c r="D83" s="43"/>
      <c r="E83" s="43"/>
      <c r="F83" s="43"/>
      <c r="G83" s="43"/>
      <c r="H83" s="43"/>
      <c r="I83" s="43"/>
    </row>
    <row r="84" spans="2:9">
      <c r="B84" s="57"/>
      <c r="C84" s="43"/>
      <c r="D84" s="43"/>
      <c r="E84" s="43"/>
      <c r="F84" s="43"/>
      <c r="G84" s="43"/>
      <c r="H84" s="43"/>
      <c r="I84" s="43"/>
    </row>
    <row r="85" spans="2:9" ht="18.75">
      <c r="B85" s="42"/>
      <c r="C85" s="43"/>
      <c r="D85" s="43"/>
      <c r="E85" s="43"/>
      <c r="F85" s="43"/>
      <c r="G85" s="43"/>
      <c r="H85" s="43"/>
      <c r="I85" s="43"/>
    </row>
    <row r="86" spans="2:9" ht="18.75">
      <c r="B86" s="42"/>
      <c r="C86" s="43"/>
      <c r="D86" s="43"/>
      <c r="E86" s="43"/>
      <c r="F86" s="43"/>
      <c r="G86" s="43"/>
      <c r="H86" s="43"/>
      <c r="I86" s="43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5"/>
  <sheetViews>
    <sheetView showGridLines="0" showRowColHeaders="0" showZeros="0" showOutlineSymbols="0" zoomScaleNormal="100" workbookViewId="0">
      <pane ySplit="4" topLeftCell="A29" activePane="bottomLeft" state="frozen"/>
      <selection activeCell="Q29" sqref="Q29"/>
      <selection pane="bottomLeft" activeCell="K66" sqref="K66"/>
    </sheetView>
  </sheetViews>
  <sheetFormatPr baseColWidth="10" defaultColWidth="11.5703125" defaultRowHeight="15.75"/>
  <cols>
    <col min="1" max="1" width="2.7109375" style="27" customWidth="1"/>
    <col min="2" max="2" width="8" style="27" customWidth="1"/>
    <col min="3" max="3" width="5.5703125" style="27" customWidth="1"/>
    <col min="4" max="9" width="20" style="27" customWidth="1"/>
    <col min="10" max="16384" width="11.5703125" style="27"/>
  </cols>
  <sheetData>
    <row r="1" spans="2:11" ht="18.75">
      <c r="B1" s="42" t="s">
        <v>128</v>
      </c>
      <c r="C1" s="43"/>
      <c r="D1" s="43"/>
      <c r="E1" s="43"/>
      <c r="F1" s="43"/>
      <c r="G1" s="43"/>
      <c r="H1" s="43"/>
      <c r="I1" s="43"/>
    </row>
    <row r="2" spans="2:11" ht="18.75">
      <c r="B2" s="42" t="s">
        <v>109</v>
      </c>
      <c r="C2" s="43"/>
      <c r="D2" s="43"/>
      <c r="E2" s="43"/>
      <c r="F2" s="43"/>
      <c r="G2" s="43"/>
      <c r="H2" s="43"/>
      <c r="I2" s="43"/>
    </row>
    <row r="3" spans="2:11">
      <c r="K3" s="7" t="s">
        <v>170</v>
      </c>
    </row>
    <row r="4" spans="2:11" ht="32.1" customHeight="1">
      <c r="B4" s="265" t="s">
        <v>110</v>
      </c>
      <c r="C4" s="265"/>
      <c r="D4" s="265" t="s">
        <v>111</v>
      </c>
      <c r="E4" s="265" t="s">
        <v>49</v>
      </c>
      <c r="F4" s="265" t="s">
        <v>50</v>
      </c>
      <c r="G4" s="265" t="s">
        <v>104</v>
      </c>
      <c r="H4" s="265" t="s">
        <v>112</v>
      </c>
      <c r="I4" s="265" t="s">
        <v>45</v>
      </c>
    </row>
    <row r="5" spans="2:11">
      <c r="B5" s="34"/>
      <c r="C5" s="34"/>
      <c r="D5" s="44"/>
      <c r="E5" s="34"/>
      <c r="F5" s="34"/>
      <c r="G5" s="34"/>
      <c r="H5" s="34"/>
      <c r="I5" s="34"/>
    </row>
    <row r="6" spans="2:11">
      <c r="B6" s="45">
        <v>2010</v>
      </c>
      <c r="C6" s="45"/>
      <c r="D6" s="46">
        <v>800117.55995000037</v>
      </c>
      <c r="E6" s="46">
        <v>4634212.5802099966</v>
      </c>
      <c r="F6" s="46">
        <v>1321001.3474400009</v>
      </c>
      <c r="G6" s="46">
        <v>95208.784000000058</v>
      </c>
      <c r="H6" s="46">
        <v>17407.443399999993</v>
      </c>
      <c r="I6" s="46">
        <v>6867947.7149999971</v>
      </c>
    </row>
    <row r="7" spans="2:11">
      <c r="B7" s="45">
        <v>2011</v>
      </c>
      <c r="C7" s="45"/>
      <c r="D7" s="46">
        <v>823332.52611000114</v>
      </c>
      <c r="E7" s="46">
        <v>4883002.884100019</v>
      </c>
      <c r="F7" s="46">
        <v>1365368.6668599991</v>
      </c>
      <c r="G7" s="46">
        <v>99452.258420000027</v>
      </c>
      <c r="H7" s="46">
        <v>18095.940089999978</v>
      </c>
      <c r="I7" s="46">
        <v>7189252.2755800188</v>
      </c>
    </row>
    <row r="8" spans="2:11">
      <c r="B8" s="45">
        <v>2012</v>
      </c>
      <c r="C8" s="45"/>
      <c r="D8" s="46">
        <v>840195.9084800015</v>
      </c>
      <c r="E8" s="46">
        <v>5151099.0235399846</v>
      </c>
      <c r="F8" s="46">
        <v>1408058.9732500033</v>
      </c>
      <c r="G8" s="46">
        <v>107701.54429999999</v>
      </c>
      <c r="H8" s="46">
        <v>18537.104830000037</v>
      </c>
      <c r="I8" s="46">
        <v>7525592.5543999895</v>
      </c>
    </row>
    <row r="9" spans="2:11">
      <c r="B9" s="45">
        <v>2013</v>
      </c>
      <c r="C9" s="45"/>
      <c r="D9" s="46">
        <v>849771.3442700014</v>
      </c>
      <c r="E9" s="46">
        <v>5444543.6090999832</v>
      </c>
      <c r="F9" s="46">
        <v>1453888.2699700024</v>
      </c>
      <c r="G9" s="46">
        <v>116454.52990999994</v>
      </c>
      <c r="H9" s="46">
        <v>19170.105830000011</v>
      </c>
      <c r="I9" s="46">
        <v>7883827.8590799868</v>
      </c>
    </row>
    <row r="10" spans="2:11">
      <c r="B10" s="45">
        <v>2014</v>
      </c>
      <c r="C10" s="45"/>
      <c r="D10" s="46">
        <v>853614.96671999933</v>
      </c>
      <c r="E10" s="46">
        <v>5654245.3628200023</v>
      </c>
      <c r="F10" s="46">
        <v>1475113.4939899985</v>
      </c>
      <c r="G10" s="46">
        <v>123516.43977000006</v>
      </c>
      <c r="H10" s="46">
        <v>19755.526400000013</v>
      </c>
      <c r="I10" s="46">
        <v>8126245.7897000005</v>
      </c>
    </row>
    <row r="11" spans="2:11">
      <c r="B11" s="45">
        <v>2015</v>
      </c>
      <c r="C11" s="45"/>
      <c r="D11" s="46">
        <v>866570.22713999904</v>
      </c>
      <c r="E11" s="46">
        <v>5854633.2526199855</v>
      </c>
      <c r="F11" s="46">
        <v>1492582.3197100002</v>
      </c>
      <c r="G11" s="46">
        <v>126146.7780500001</v>
      </c>
      <c r="H11" s="46">
        <v>20489.345300000004</v>
      </c>
      <c r="I11" s="46">
        <v>8360421.9228199851</v>
      </c>
    </row>
    <row r="12" spans="2:11">
      <c r="B12" s="45">
        <v>2016</v>
      </c>
      <c r="C12" s="45"/>
      <c r="D12" s="47">
        <v>880035.74225000117</v>
      </c>
      <c r="E12" s="47">
        <v>6078750.8298199791</v>
      </c>
      <c r="F12" s="47">
        <v>1515316.8190599994</v>
      </c>
      <c r="G12" s="47">
        <v>127783.98148</v>
      </c>
      <c r="H12" s="47">
        <v>21290.935639999985</v>
      </c>
      <c r="I12" s="46">
        <v>8623178.3082499783</v>
      </c>
    </row>
    <row r="13" spans="2:11">
      <c r="B13" s="45">
        <v>2017</v>
      </c>
      <c r="C13" s="45"/>
      <c r="D13" s="46">
        <v>892032.10908000171</v>
      </c>
      <c r="E13" s="46">
        <v>6301951.7490800014</v>
      </c>
      <c r="F13" s="46">
        <v>1535639.4871500004</v>
      </c>
      <c r="G13" s="46">
        <v>129198.52848999998</v>
      </c>
      <c r="H13" s="46">
        <v>22205.811080000018</v>
      </c>
      <c r="I13" s="46">
        <v>8881027.6848800033</v>
      </c>
    </row>
    <row r="14" spans="2:11">
      <c r="B14" s="45">
        <v>2018</v>
      </c>
      <c r="C14" s="45"/>
      <c r="D14" s="46">
        <v>911251.40633000177</v>
      </c>
      <c r="E14" s="46">
        <v>6639113.9908599965</v>
      </c>
      <c r="F14" s="46">
        <v>1610805.7869399975</v>
      </c>
      <c r="G14" s="46">
        <v>133154.47646999999</v>
      </c>
      <c r="H14" s="46">
        <v>23610.275499999996</v>
      </c>
      <c r="I14" s="46">
        <v>9317935.9360999949</v>
      </c>
    </row>
    <row r="15" spans="2:11">
      <c r="B15" s="45">
        <v>2019</v>
      </c>
      <c r="C15" s="45"/>
      <c r="D15" s="46">
        <v>941258.33551000012</v>
      </c>
      <c r="E15" s="46">
        <v>6963418.5504199909</v>
      </c>
      <c r="F15" s="46">
        <v>1692196.8619700018</v>
      </c>
      <c r="G15" s="46">
        <v>137928.00965999984</v>
      </c>
      <c r="H15" s="46">
        <v>24998.320610000002</v>
      </c>
      <c r="I15" s="46">
        <v>9759800.0781699922</v>
      </c>
    </row>
    <row r="16" spans="2:11">
      <c r="B16" s="45">
        <v>2020</v>
      </c>
      <c r="C16" s="45"/>
      <c r="D16" s="46">
        <v>934830.95553000015</v>
      </c>
      <c r="E16" s="46">
        <v>7168760.3746499866</v>
      </c>
      <c r="F16" s="46">
        <v>1716601.2477200024</v>
      </c>
      <c r="G16" s="46">
        <v>139481.00810000006</v>
      </c>
      <c r="H16" s="46">
        <v>25586.222180000001</v>
      </c>
      <c r="I16" s="46">
        <v>9985259.8081799876</v>
      </c>
    </row>
    <row r="17" spans="2:9">
      <c r="B17" s="45">
        <v>2021</v>
      </c>
      <c r="C17" s="45"/>
      <c r="D17" s="46">
        <v>948340.07063000125</v>
      </c>
      <c r="E17" s="46">
        <v>7438437.5625699917</v>
      </c>
      <c r="F17" s="46">
        <v>1752308.1694200011</v>
      </c>
      <c r="G17" s="46">
        <v>143182.92020999981</v>
      </c>
      <c r="H17" s="46">
        <v>26821.145049999988</v>
      </c>
      <c r="I17" s="46">
        <v>10309089.867879996</v>
      </c>
    </row>
    <row r="18" spans="2:9">
      <c r="B18" s="45"/>
      <c r="C18" s="45"/>
      <c r="D18" s="46"/>
      <c r="E18" s="46"/>
      <c r="F18" s="46"/>
      <c r="G18" s="46"/>
      <c r="H18" s="46"/>
      <c r="I18" s="46"/>
    </row>
    <row r="19" spans="2:9">
      <c r="B19" s="45">
        <v>2022</v>
      </c>
      <c r="C19" s="45" t="s">
        <v>113</v>
      </c>
      <c r="D19" s="46">
        <v>985214.03377000219</v>
      </c>
      <c r="E19" s="46">
        <v>7758140.1869999804</v>
      </c>
      <c r="F19" s="46">
        <v>1824988.8452400011</v>
      </c>
      <c r="G19" s="46">
        <v>149064.90041000018</v>
      </c>
      <c r="H19" s="46">
        <v>27986.217130000026</v>
      </c>
      <c r="I19" s="46">
        <v>10745394.183549983</v>
      </c>
    </row>
    <row r="20" spans="2:9">
      <c r="B20" s="45"/>
      <c r="C20" s="45" t="s">
        <v>114</v>
      </c>
      <c r="D20" s="46">
        <v>982588.27718000172</v>
      </c>
      <c r="E20" s="46">
        <v>7775011.6909999773</v>
      </c>
      <c r="F20" s="46">
        <v>1820896.1877200021</v>
      </c>
      <c r="G20" s="46">
        <v>149068.4345800002</v>
      </c>
      <c r="H20" s="46">
        <v>27941.507630000011</v>
      </c>
      <c r="I20" s="46">
        <v>10755506.098109983</v>
      </c>
    </row>
    <row r="21" spans="2:9">
      <c r="B21" s="45"/>
      <c r="C21" s="45" t="s">
        <v>115</v>
      </c>
      <c r="D21" s="46">
        <v>985076</v>
      </c>
      <c r="E21" s="46">
        <v>7795570</v>
      </c>
      <c r="F21" s="46">
        <v>1823524</v>
      </c>
      <c r="G21" s="46">
        <v>149525</v>
      </c>
      <c r="H21" s="46">
        <v>28060</v>
      </c>
      <c r="I21" s="46">
        <v>10781754</v>
      </c>
    </row>
    <row r="22" spans="2:9">
      <c r="B22" s="45"/>
      <c r="C22" s="45" t="s">
        <v>116</v>
      </c>
      <c r="D22" s="46">
        <v>985733.89956000145</v>
      </c>
      <c r="E22" s="46">
        <v>7807949.7998999711</v>
      </c>
      <c r="F22" s="46">
        <v>1826366.3945600009</v>
      </c>
      <c r="G22" s="46">
        <v>149891.28719999999</v>
      </c>
      <c r="H22" s="46">
        <v>28144.779760000012</v>
      </c>
      <c r="I22" s="46">
        <v>10798086.160979977</v>
      </c>
    </row>
    <row r="23" spans="2:9">
      <c r="B23" s="45"/>
      <c r="C23" s="45" t="s">
        <v>117</v>
      </c>
      <c r="D23" s="46">
        <v>985196.42394000024</v>
      </c>
      <c r="E23" s="46">
        <v>7820163.3506099796</v>
      </c>
      <c r="F23" s="46">
        <v>1826945.5167200025</v>
      </c>
      <c r="G23" s="46">
        <v>149823.72634000005</v>
      </c>
      <c r="H23" s="46">
        <v>28227.983300000018</v>
      </c>
      <c r="I23" s="46">
        <v>10810357.000909982</v>
      </c>
    </row>
    <row r="24" spans="2:9">
      <c r="B24" s="45"/>
      <c r="C24" s="45" t="s">
        <v>118</v>
      </c>
      <c r="D24" s="46">
        <v>986183.37166000076</v>
      </c>
      <c r="E24" s="46">
        <v>7837241.174000008</v>
      </c>
      <c r="F24" s="46">
        <v>1830294.081190004</v>
      </c>
      <c r="G24" s="46">
        <v>150160.49911</v>
      </c>
      <c r="H24" s="46">
        <v>28309.288980000012</v>
      </c>
      <c r="I24" s="46">
        <v>10832188.414940011</v>
      </c>
    </row>
    <row r="25" spans="2:9">
      <c r="B25" s="45"/>
      <c r="C25" s="45" t="s">
        <v>119</v>
      </c>
      <c r="D25" s="46">
        <v>986007.702920001</v>
      </c>
      <c r="E25" s="46">
        <v>7848276.8078999929</v>
      </c>
      <c r="F25" s="46">
        <v>1832679.8797800019</v>
      </c>
      <c r="G25" s="46">
        <v>150504.31154000008</v>
      </c>
      <c r="H25" s="46">
        <v>28386.143840000012</v>
      </c>
      <c r="I25" s="46">
        <v>10845854.845979996</v>
      </c>
    </row>
    <row r="26" spans="2:9">
      <c r="B26" s="45"/>
      <c r="C26" s="45" t="s">
        <v>120</v>
      </c>
      <c r="D26" s="46">
        <v>985306.33213999961</v>
      </c>
      <c r="E26" s="46">
        <v>7860076.5693500005</v>
      </c>
      <c r="F26" s="46">
        <v>1832680.5059600023</v>
      </c>
      <c r="G26" s="46">
        <v>150502.97281000006</v>
      </c>
      <c r="H26" s="46">
        <v>28422.25586000003</v>
      </c>
      <c r="I26" s="46">
        <v>10856988.636120003</v>
      </c>
    </row>
    <row r="27" spans="2:9">
      <c r="B27" s="45"/>
      <c r="C27" s="45" t="s">
        <v>121</v>
      </c>
      <c r="D27" s="46">
        <v>983331.84329000092</v>
      </c>
      <c r="E27" s="46">
        <v>7871488.1589599773</v>
      </c>
      <c r="F27" s="46">
        <v>1833263.4481600011</v>
      </c>
      <c r="G27" s="46">
        <v>150496.92816000019</v>
      </c>
      <c r="H27" s="46">
        <v>28468.398370000014</v>
      </c>
      <c r="I27" s="46">
        <v>10867048.776939979</v>
      </c>
    </row>
    <row r="28" spans="2:9">
      <c r="B28" s="45"/>
      <c r="C28" s="45" t="s">
        <v>122</v>
      </c>
      <c r="D28" s="46">
        <v>981984.51321000094</v>
      </c>
      <c r="E28" s="46">
        <v>7890228.43887999</v>
      </c>
      <c r="F28" s="46">
        <v>1836032.3864400033</v>
      </c>
      <c r="G28" s="46">
        <v>149808.14063000007</v>
      </c>
      <c r="H28" s="46">
        <v>28514.443850000018</v>
      </c>
      <c r="I28" s="46">
        <v>10886567.923009995</v>
      </c>
    </row>
    <row r="29" spans="2:9">
      <c r="B29" s="51"/>
      <c r="C29" s="45" t="s">
        <v>123</v>
      </c>
      <c r="D29" s="46">
        <v>981508.8653200015</v>
      </c>
      <c r="E29" s="46">
        <v>7914175.0362599799</v>
      </c>
      <c r="F29" s="46">
        <v>1839195.7647400016</v>
      </c>
      <c r="G29" s="46">
        <v>149610.25664999997</v>
      </c>
      <c r="H29" s="46">
        <v>28618.809560000023</v>
      </c>
      <c r="I29" s="46">
        <v>10913108.732529987</v>
      </c>
    </row>
    <row r="30" spans="2:9">
      <c r="B30" s="51"/>
      <c r="C30" s="45" t="s">
        <v>124</v>
      </c>
      <c r="D30" s="46">
        <v>982570.68091000104</v>
      </c>
      <c r="E30" s="46">
        <v>7939580.0362199927</v>
      </c>
      <c r="F30" s="46">
        <v>1842100.3344200021</v>
      </c>
      <c r="G30" s="46">
        <v>149983.17912000002</v>
      </c>
      <c r="H30" s="46">
        <v>28762.569240000015</v>
      </c>
      <c r="I30" s="46">
        <v>10942996.799909994</v>
      </c>
    </row>
    <row r="31" spans="2:9">
      <c r="B31" s="45">
        <v>2023</v>
      </c>
      <c r="C31" s="45" t="s">
        <v>113</v>
      </c>
      <c r="D31" s="46">
        <v>1062935.6548899997</v>
      </c>
      <c r="E31" s="46">
        <v>8648995.1493200026</v>
      </c>
      <c r="F31" s="46">
        <v>1996447.2012100001</v>
      </c>
      <c r="G31" s="46">
        <v>162504.34487000012</v>
      </c>
      <c r="H31" s="46">
        <v>31228.230310000003</v>
      </c>
      <c r="I31" s="46">
        <v>11902110.580600005</v>
      </c>
    </row>
    <row r="32" spans="2:9">
      <c r="B32" s="45"/>
      <c r="C32" s="45" t="s">
        <v>114</v>
      </c>
      <c r="D32" s="46">
        <v>1058808</v>
      </c>
      <c r="E32" s="46">
        <v>8675118</v>
      </c>
      <c r="F32" s="46">
        <v>1994444</v>
      </c>
      <c r="G32" s="46">
        <v>162389</v>
      </c>
      <c r="H32" s="46">
        <v>31177</v>
      </c>
      <c r="I32" s="46">
        <v>11921936</v>
      </c>
    </row>
    <row r="33" spans="2:43">
      <c r="B33" s="45"/>
      <c r="C33" s="45" t="s">
        <v>115</v>
      </c>
      <c r="D33" s="46">
        <v>1058898.5780199997</v>
      </c>
      <c r="E33" s="46">
        <v>8696005.9791200031</v>
      </c>
      <c r="F33" s="46">
        <v>1996848.2869999991</v>
      </c>
      <c r="G33" s="46">
        <v>162603.95063000001</v>
      </c>
      <c r="H33" s="46">
        <v>31273.132220000018</v>
      </c>
      <c r="I33" s="46">
        <v>11945629.926990002</v>
      </c>
    </row>
    <row r="34" spans="2:43">
      <c r="B34" s="45"/>
      <c r="C34" s="45" t="s">
        <v>116</v>
      </c>
      <c r="D34" s="46">
        <v>1059110.6521099992</v>
      </c>
      <c r="E34" s="46">
        <v>8710956.2386699989</v>
      </c>
      <c r="F34" s="46">
        <v>1998346.4852299991</v>
      </c>
      <c r="G34" s="46">
        <v>162906.32106000007</v>
      </c>
      <c r="H34" s="46">
        <v>31344.35845</v>
      </c>
      <c r="I34" s="46">
        <v>11962664.055519998</v>
      </c>
    </row>
    <row r="35" spans="2:43">
      <c r="B35" s="45"/>
      <c r="C35" s="45" t="s">
        <v>117</v>
      </c>
      <c r="D35" s="46">
        <v>1058389.6513099996</v>
      </c>
      <c r="E35" s="46">
        <v>8723107.0037299953</v>
      </c>
      <c r="F35" s="46">
        <v>1998556.5992999983</v>
      </c>
      <c r="G35" s="46">
        <v>162840.09812999982</v>
      </c>
      <c r="H35" s="46">
        <v>31446.666910000011</v>
      </c>
      <c r="I35" s="46">
        <v>11974340.019379994</v>
      </c>
    </row>
    <row r="36" spans="2:43">
      <c r="B36" s="45"/>
      <c r="C36" s="48" t="s">
        <v>118</v>
      </c>
      <c r="D36" s="50">
        <v>1059749.5503899993</v>
      </c>
      <c r="E36" s="50">
        <v>8740260.678779982</v>
      </c>
      <c r="F36" s="50">
        <v>2002194.3128800013</v>
      </c>
      <c r="G36" s="50">
        <v>163392.18277999997</v>
      </c>
      <c r="H36" s="50">
        <v>31601.154109999999</v>
      </c>
      <c r="I36" s="50">
        <v>11997197.878939981</v>
      </c>
    </row>
    <row r="37" spans="2:43">
      <c r="B37" s="45"/>
      <c r="C37" s="45" t="s">
        <v>119</v>
      </c>
      <c r="D37" s="46"/>
      <c r="E37" s="46"/>
      <c r="F37" s="46"/>
      <c r="G37" s="46"/>
      <c r="H37" s="46"/>
      <c r="I37" s="46"/>
    </row>
    <row r="38" spans="2:43">
      <c r="B38" s="45"/>
      <c r="C38" s="45" t="s">
        <v>120</v>
      </c>
      <c r="D38" s="46"/>
      <c r="E38" s="46"/>
      <c r="F38" s="46"/>
      <c r="G38" s="46"/>
      <c r="H38" s="46"/>
      <c r="I38" s="46"/>
    </row>
    <row r="39" spans="2:43">
      <c r="B39" s="45"/>
      <c r="C39" s="45" t="s">
        <v>121</v>
      </c>
      <c r="D39" s="46"/>
      <c r="E39" s="46"/>
      <c r="F39" s="46"/>
      <c r="G39" s="46"/>
      <c r="H39" s="46"/>
      <c r="I39" s="46"/>
    </row>
    <row r="40" spans="2:43">
      <c r="B40" s="45"/>
      <c r="C40" s="45" t="s">
        <v>122</v>
      </c>
      <c r="D40" s="46"/>
      <c r="E40" s="46"/>
      <c r="F40" s="46"/>
      <c r="G40" s="46"/>
      <c r="H40" s="46"/>
      <c r="I40" s="46"/>
    </row>
    <row r="41" spans="2:43">
      <c r="B41" s="51"/>
      <c r="C41" s="45" t="s">
        <v>123</v>
      </c>
      <c r="D41" s="46"/>
      <c r="E41" s="46"/>
      <c r="F41" s="46"/>
      <c r="G41" s="46"/>
      <c r="H41" s="46"/>
      <c r="I41" s="46"/>
    </row>
    <row r="42" spans="2:43">
      <c r="B42" s="51"/>
      <c r="C42" s="45" t="s">
        <v>124</v>
      </c>
      <c r="D42" s="46"/>
      <c r="E42" s="46"/>
      <c r="F42" s="46"/>
      <c r="G42" s="46"/>
      <c r="H42" s="46"/>
      <c r="I42" s="46"/>
      <c r="L42" s="208"/>
      <c r="M42" s="208"/>
      <c r="N42" s="208"/>
      <c r="O42" s="208"/>
      <c r="P42" s="208"/>
      <c r="Q42" s="208"/>
    </row>
    <row r="43" spans="2:43" ht="15.75" customHeight="1">
      <c r="B43" s="51"/>
      <c r="C43" s="45"/>
      <c r="D43" s="58"/>
      <c r="E43" s="58"/>
      <c r="F43" s="58"/>
      <c r="G43" s="58"/>
      <c r="H43" s="58"/>
      <c r="I43" s="58"/>
    </row>
    <row r="44" spans="2:43">
      <c r="B44" s="45"/>
      <c r="C44" s="45"/>
      <c r="D44" s="56" t="s">
        <v>126</v>
      </c>
      <c r="E44" s="52"/>
      <c r="F44" s="52"/>
      <c r="G44" s="52"/>
      <c r="H44" s="52"/>
      <c r="I44" s="52"/>
    </row>
    <row r="45" spans="2:43">
      <c r="B45" s="45">
        <v>2010</v>
      </c>
      <c r="C45" s="45"/>
      <c r="D45" s="52">
        <v>2.834365539271877</v>
      </c>
      <c r="E45" s="52">
        <v>5.7338720293969914</v>
      </c>
      <c r="F45" s="52">
        <v>4.0954971341678359</v>
      </c>
      <c r="G45" s="52">
        <v>4.688202749908954</v>
      </c>
      <c r="H45" s="52">
        <v>2.3744656387648222</v>
      </c>
      <c r="I45" s="52">
        <v>5.0475144168232511</v>
      </c>
    </row>
    <row r="46" spans="2:43">
      <c r="B46" s="45">
        <v>2011</v>
      </c>
      <c r="C46" s="45"/>
      <c r="D46" s="52">
        <v>2.9014444029264341</v>
      </c>
      <c r="E46" s="52">
        <v>5.3685561372920132</v>
      </c>
      <c r="F46" s="52">
        <v>3.3586127301064916</v>
      </c>
      <c r="G46" s="52">
        <v>4.457019869091039</v>
      </c>
      <c r="H46" s="52">
        <v>3.9551855730864283</v>
      </c>
      <c r="I46" s="52">
        <v>4.6783198404127813</v>
      </c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</row>
    <row r="47" spans="2:43">
      <c r="B47" s="45">
        <v>2012</v>
      </c>
      <c r="C47" s="45"/>
      <c r="D47" s="53">
        <v>2.0481861016319547</v>
      </c>
      <c r="E47" s="53">
        <v>5.4903948615909526</v>
      </c>
      <c r="F47" s="53">
        <v>3.1266505103109798</v>
      </c>
      <c r="G47" s="53">
        <v>8.2947195076879421</v>
      </c>
      <c r="H47" s="53">
        <v>2.4379210906199322</v>
      </c>
      <c r="I47" s="53">
        <v>4.678376358587788</v>
      </c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</row>
    <row r="48" spans="2:43">
      <c r="B48" s="45">
        <v>2013</v>
      </c>
      <c r="C48" s="45"/>
      <c r="D48" s="52">
        <v>1.1396670340043435</v>
      </c>
      <c r="E48" s="52">
        <v>5.6967374189272446</v>
      </c>
      <c r="F48" s="52">
        <v>3.2547853172810282</v>
      </c>
      <c r="G48" s="52">
        <v>8.1270753050844959</v>
      </c>
      <c r="H48" s="52">
        <v>3.4147781209908246</v>
      </c>
      <c r="I48" s="52">
        <v>4.7602272125474965</v>
      </c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</row>
    <row r="49" spans="2:9">
      <c r="B49" s="45">
        <v>2014</v>
      </c>
      <c r="C49" s="45"/>
      <c r="D49" s="52">
        <v>0.45231255159583483</v>
      </c>
      <c r="E49" s="52">
        <v>3.8515947116214644</v>
      </c>
      <c r="F49" s="52">
        <v>1.4598937523881528</v>
      </c>
      <c r="G49" s="52">
        <v>6.0640920241211704</v>
      </c>
      <c r="H49" s="52">
        <v>3.053820230266302</v>
      </c>
      <c r="I49" s="52">
        <v>3.0748759987296648</v>
      </c>
    </row>
    <row r="50" spans="2:9">
      <c r="B50" s="45">
        <v>2015</v>
      </c>
      <c r="C50" s="45"/>
      <c r="D50" s="52">
        <v>1.5176936821738263</v>
      </c>
      <c r="E50" s="52">
        <v>3.5440253639796415</v>
      </c>
      <c r="F50" s="52">
        <v>1.1842360463228285</v>
      </c>
      <c r="G50" s="52">
        <v>2.1295450912429015</v>
      </c>
      <c r="H50" s="52">
        <v>3.7144993514320657</v>
      </c>
      <c r="I50" s="52">
        <v>2.8817259430769626</v>
      </c>
    </row>
    <row r="51" spans="2:9">
      <c r="B51" s="45">
        <v>2016</v>
      </c>
      <c r="C51" s="45"/>
      <c r="D51" s="52">
        <v>1.55388619274901</v>
      </c>
      <c r="E51" s="52">
        <v>3.8280378553122718</v>
      </c>
      <c r="F51" s="52">
        <v>1.5231655266033428</v>
      </c>
      <c r="G51" s="52">
        <v>1.2978559225277797</v>
      </c>
      <c r="H51" s="52">
        <v>3.9122301287000116</v>
      </c>
      <c r="I51" s="52">
        <v>3.1428603467104077</v>
      </c>
    </row>
    <row r="52" spans="2:9">
      <c r="B52" s="45">
        <v>2017</v>
      </c>
      <c r="C52" s="45"/>
      <c r="D52" s="52">
        <v>1.3631681367087811</v>
      </c>
      <c r="E52" s="52">
        <v>3.6718221474893342</v>
      </c>
      <c r="F52" s="52">
        <v>1.3411497737224165</v>
      </c>
      <c r="G52" s="52">
        <v>1.1069830456185814</v>
      </c>
      <c r="H52" s="52">
        <v>4.2970184846232273</v>
      </c>
      <c r="I52" s="52">
        <v>2.9901895497549402</v>
      </c>
    </row>
    <row r="53" spans="2:9">
      <c r="B53" s="45">
        <v>2018</v>
      </c>
      <c r="C53" s="45"/>
      <c r="D53" s="52">
        <v>2.1545521797216471</v>
      </c>
      <c r="E53" s="52">
        <v>5.3501241393861143</v>
      </c>
      <c r="F53" s="52">
        <v>4.8947881595242437</v>
      </c>
      <c r="G53" s="52">
        <v>3.0619141148393147</v>
      </c>
      <c r="H53" s="52">
        <v>6.3247607346571089</v>
      </c>
      <c r="I53" s="52">
        <v>4.9195686211386258</v>
      </c>
    </row>
    <row r="54" spans="2:9">
      <c r="B54" s="45">
        <v>2019</v>
      </c>
      <c r="C54" s="45"/>
      <c r="D54" s="52">
        <v>3.2929363918184906</v>
      </c>
      <c r="E54" s="52">
        <v>4.8847566106932527</v>
      </c>
      <c r="F54" s="52">
        <v>5.0528173967279377</v>
      </c>
      <c r="G54" s="52">
        <v>3.5849588512146813</v>
      </c>
      <c r="H54" s="52">
        <v>5.8789873502323342</v>
      </c>
      <c r="I54" s="52">
        <v>4.7420817775544633</v>
      </c>
    </row>
    <row r="55" spans="2:9">
      <c r="B55" s="45">
        <v>2020</v>
      </c>
      <c r="C55" s="45"/>
      <c r="D55" s="52">
        <v>-0.68284972759549145</v>
      </c>
      <c r="E55" s="52">
        <v>2.9488651693584611</v>
      </c>
      <c r="F55" s="52">
        <v>1.4421717885466867</v>
      </c>
      <c r="G55" s="52">
        <v>1.1259485610125131</v>
      </c>
      <c r="H55" s="52">
        <v>2.3517642611752709</v>
      </c>
      <c r="I55" s="52">
        <v>2.3100855366317896</v>
      </c>
    </row>
    <row r="56" spans="2:9">
      <c r="B56" s="45">
        <v>2021</v>
      </c>
      <c r="C56" s="45"/>
      <c r="D56" s="52">
        <v>1.4450864105523875</v>
      </c>
      <c r="E56" s="52">
        <v>3.7618385024227097</v>
      </c>
      <c r="F56" s="52">
        <v>2.0800941247959948</v>
      </c>
      <c r="G56" s="52">
        <v>2.654061768284377</v>
      </c>
      <c r="H56" s="52">
        <v>4.8265150724958961</v>
      </c>
      <c r="I56" s="52">
        <v>3.2430809605447086</v>
      </c>
    </row>
    <row r="57" spans="2:9">
      <c r="B57" s="45"/>
      <c r="C57" s="45"/>
      <c r="D57" s="52"/>
      <c r="E57" s="52"/>
      <c r="F57" s="52"/>
      <c r="G57" s="52"/>
      <c r="H57" s="52"/>
      <c r="I57" s="52"/>
    </row>
    <row r="58" spans="2:9">
      <c r="B58" s="45">
        <v>2022</v>
      </c>
      <c r="C58" s="45" t="s">
        <v>113</v>
      </c>
      <c r="D58" s="52">
        <v>4.450182674896741</v>
      </c>
      <c r="E58" s="52">
        <v>7.0561774452778447</v>
      </c>
      <c r="F58" s="52">
        <v>5.4277249424147911</v>
      </c>
      <c r="G58" s="52">
        <v>5.8915357478160679</v>
      </c>
      <c r="H58" s="52">
        <v>8.219666027753858</v>
      </c>
      <c r="I58" s="52">
        <v>6.5197974516788104</v>
      </c>
    </row>
    <row r="59" spans="2:9">
      <c r="B59" s="45"/>
      <c r="C59" s="45" t="s">
        <v>114</v>
      </c>
      <c r="D59" s="52">
        <v>4.4155573998134079</v>
      </c>
      <c r="E59" s="52">
        <v>7.058185299495956</v>
      </c>
      <c r="F59" s="52">
        <v>5.2396247974814569</v>
      </c>
      <c r="G59" s="52">
        <v>5.7284535056237873</v>
      </c>
      <c r="H59" s="52">
        <v>8.1434195420619471</v>
      </c>
      <c r="I59" s="52">
        <v>6.4846709838361827</v>
      </c>
    </row>
    <row r="60" spans="2:9">
      <c r="B60" s="45"/>
      <c r="C60" s="45" t="s">
        <v>115</v>
      </c>
      <c r="D60" s="52">
        <v>4.6399999999999997</v>
      </c>
      <c r="E60" s="52">
        <v>7.13</v>
      </c>
      <c r="F60" s="52">
        <v>5.18</v>
      </c>
      <c r="G60" s="52">
        <v>5.74</v>
      </c>
      <c r="H60" s="52">
        <v>8.16</v>
      </c>
      <c r="I60" s="52">
        <v>6.54</v>
      </c>
    </row>
    <row r="61" spans="2:9">
      <c r="B61" s="45"/>
      <c r="C61" s="45" t="s">
        <v>116</v>
      </c>
      <c r="D61" s="52">
        <v>4.71380829539505</v>
      </c>
      <c r="E61" s="52">
        <v>7.1188275914657373</v>
      </c>
      <c r="F61" s="52">
        <v>5.0938707616079437</v>
      </c>
      <c r="G61" s="52">
        <v>5.6269811136405723</v>
      </c>
      <c r="H61" s="52">
        <v>8.1160375883649003</v>
      </c>
      <c r="I61" s="52">
        <v>6.529968718967516</v>
      </c>
    </row>
    <row r="62" spans="2:9">
      <c r="B62" s="45"/>
      <c r="C62" s="45" t="s">
        <v>117</v>
      </c>
      <c r="D62" s="52">
        <v>4.5789909541599005</v>
      </c>
      <c r="E62" s="52">
        <v>7.0805556585289864</v>
      </c>
      <c r="F62" s="52">
        <v>4.9656016766701283</v>
      </c>
      <c r="G62" s="52">
        <v>5.2314486703490815</v>
      </c>
      <c r="H62" s="52">
        <v>8.0802547396905631</v>
      </c>
      <c r="I62" s="52">
        <v>6.4625910766447969</v>
      </c>
    </row>
    <row r="63" spans="2:9">
      <c r="B63" s="45"/>
      <c r="C63" s="45" t="s">
        <v>118</v>
      </c>
      <c r="D63" s="52">
        <v>4.4583060558349485</v>
      </c>
      <c r="E63" s="52">
        <v>7.0236151762417931</v>
      </c>
      <c r="F63" s="52">
        <v>4.9437763246742872</v>
      </c>
      <c r="G63" s="52">
        <v>5.0926773036339412</v>
      </c>
      <c r="H63" s="52">
        <v>7.74894110674893</v>
      </c>
      <c r="I63" s="52">
        <v>6.4041674578726004</v>
      </c>
    </row>
    <row r="64" spans="2:9">
      <c r="B64" s="45"/>
      <c r="C64" s="45" t="s">
        <v>119</v>
      </c>
      <c r="D64" s="52">
        <v>4.2754674452213814</v>
      </c>
      <c r="E64" s="52">
        <v>6.9143831218302587</v>
      </c>
      <c r="F64" s="52">
        <v>4.9482954448470728</v>
      </c>
      <c r="G64" s="52">
        <v>5.0211750634183261</v>
      </c>
      <c r="H64" s="52">
        <v>7.4222940255008529</v>
      </c>
      <c r="I64" s="52">
        <v>6.3079984147573764</v>
      </c>
    </row>
    <row r="65" spans="2:20">
      <c r="B65" s="45"/>
      <c r="C65" s="45" t="s">
        <v>120</v>
      </c>
      <c r="D65" s="52">
        <v>4.2030424926007504</v>
      </c>
      <c r="E65" s="52">
        <v>6.8483530735594433</v>
      </c>
      <c r="F65" s="52">
        <v>4.9891587138076066</v>
      </c>
      <c r="G65" s="52">
        <v>5.1171076695264439</v>
      </c>
      <c r="H65" s="52">
        <v>7.1229162741801355</v>
      </c>
      <c r="I65" s="52">
        <v>6.2623493731065016</v>
      </c>
    </row>
    <row r="66" spans="2:20">
      <c r="B66" s="45"/>
      <c r="C66" s="45" t="s">
        <v>121</v>
      </c>
      <c r="D66" s="52">
        <v>4.0551816667938834</v>
      </c>
      <c r="E66" s="52">
        <v>6.7597577249437713</v>
      </c>
      <c r="F66" s="52">
        <v>5.0054844864928061</v>
      </c>
      <c r="G66" s="52">
        <v>5.038916416790018</v>
      </c>
      <c r="H66" s="52">
        <v>7.0041494807595583</v>
      </c>
      <c r="I66" s="52">
        <v>6.1872805150472221</v>
      </c>
    </row>
    <row r="67" spans="2:20">
      <c r="B67" s="45"/>
      <c r="C67" s="45" t="s">
        <v>122</v>
      </c>
      <c r="D67" s="52">
        <v>3.9218727471514336</v>
      </c>
      <c r="E67" s="52">
        <v>6.7699893753624618</v>
      </c>
      <c r="F67" s="52">
        <v>5.0819658887120367</v>
      </c>
      <c r="G67" s="52">
        <v>4.9396887826238745</v>
      </c>
      <c r="H67" s="52">
        <v>6.908339468057112</v>
      </c>
      <c r="I67" s="52">
        <v>6.1946373050109305</v>
      </c>
    </row>
    <row r="68" spans="2:20">
      <c r="B68" s="45"/>
      <c r="C68" s="45" t="s">
        <v>123</v>
      </c>
      <c r="D68" s="52">
        <v>3.7812066344302675</v>
      </c>
      <c r="E68" s="52">
        <v>6.7266072143429723</v>
      </c>
      <c r="F68" s="52">
        <v>5.1136730592611812</v>
      </c>
      <c r="G68" s="52">
        <v>4.8452914541930348</v>
      </c>
      <c r="H68" s="52">
        <v>7.1335562568911159</v>
      </c>
      <c r="I68" s="52">
        <v>6.1560591183421609</v>
      </c>
    </row>
    <row r="69" spans="2:20">
      <c r="B69" s="45"/>
      <c r="C69" s="45" t="s">
        <v>124</v>
      </c>
      <c r="D69" s="52">
        <v>3.6095290434432048</v>
      </c>
      <c r="E69" s="52">
        <v>6.7372007822144697</v>
      </c>
      <c r="F69" s="52">
        <v>5.124222243951615</v>
      </c>
      <c r="G69" s="52">
        <v>4.7493506208887037</v>
      </c>
      <c r="H69" s="52">
        <v>7.2384090477152441</v>
      </c>
      <c r="I69" s="52">
        <v>6.1490096619009948</v>
      </c>
    </row>
    <row r="70" spans="2:20">
      <c r="B70" s="45">
        <v>2023</v>
      </c>
      <c r="C70" s="45" t="s">
        <v>113</v>
      </c>
      <c r="D70" s="52">
        <v>7.8888057270752876</v>
      </c>
      <c r="E70" s="52">
        <v>11.482841774537578</v>
      </c>
      <c r="F70" s="52">
        <v>9.3950358336272863</v>
      </c>
      <c r="G70" s="52">
        <v>9.0158343265483776</v>
      </c>
      <c r="H70" s="52">
        <v>11.584320828143202</v>
      </c>
      <c r="I70" s="52">
        <v>10.764764673043148</v>
      </c>
    </row>
    <row r="71" spans="2:20">
      <c r="B71" s="45"/>
      <c r="C71" s="45" t="s">
        <v>114</v>
      </c>
      <c r="D71" s="52">
        <v>7.76</v>
      </c>
      <c r="E71" s="52">
        <v>11.58</v>
      </c>
      <c r="F71" s="52">
        <v>9.5299999999999994</v>
      </c>
      <c r="G71" s="52">
        <v>8.94</v>
      </c>
      <c r="H71" s="52">
        <v>11.58</v>
      </c>
      <c r="I71" s="52">
        <v>10.84</v>
      </c>
    </row>
    <row r="72" spans="2:20">
      <c r="B72" s="45"/>
      <c r="C72" s="45" t="s">
        <v>115</v>
      </c>
      <c r="D72" s="52">
        <v>7.4941262514245155</v>
      </c>
      <c r="E72" s="52">
        <v>11.550615046606261</v>
      </c>
      <c r="F72" s="52">
        <v>9.5049358805632256</v>
      </c>
      <c r="G72" s="52">
        <v>8.7473204855640816</v>
      </c>
      <c r="H72" s="52">
        <v>11.450871781565786</v>
      </c>
      <c r="I72" s="52">
        <v>10.794870353221974</v>
      </c>
    </row>
    <row r="73" spans="2:20">
      <c r="B73" s="45"/>
      <c r="C73" s="45" t="s">
        <v>116</v>
      </c>
      <c r="D73" s="52">
        <v>7.4438702557303449</v>
      </c>
      <c r="E73" s="52">
        <v>11.565218295609391</v>
      </c>
      <c r="F73" s="52">
        <v>9.4165163782172314</v>
      </c>
      <c r="G73" s="52">
        <v>8.6829822487507933</v>
      </c>
      <c r="H73" s="52">
        <v>11.368284695363995</v>
      </c>
      <c r="I73" s="52">
        <v>10.78503984111876</v>
      </c>
      <c r="O73" s="209"/>
      <c r="P73" s="209"/>
      <c r="Q73" s="209"/>
      <c r="R73" s="209"/>
      <c r="S73" s="209"/>
      <c r="T73" s="209"/>
    </row>
    <row r="74" spans="2:20">
      <c r="B74" s="45"/>
      <c r="C74" s="45" t="s">
        <v>117</v>
      </c>
      <c r="D74" s="52">
        <v>7.4293029888684359</v>
      </c>
      <c r="E74" s="52">
        <v>11.546352839926111</v>
      </c>
      <c r="F74" s="52">
        <v>9.3933333539194308</v>
      </c>
      <c r="G74" s="52">
        <v>8.6877907177807643</v>
      </c>
      <c r="H74" s="52">
        <v>11.402456830842711</v>
      </c>
      <c r="I74" s="52">
        <v>10.767294904063117</v>
      </c>
    </row>
    <row r="75" spans="2:20">
      <c r="B75" s="45"/>
      <c r="C75" s="48" t="s">
        <v>118</v>
      </c>
      <c r="D75" s="56">
        <v>7.4596855761386083</v>
      </c>
      <c r="E75" s="56">
        <v>11.52216047371024</v>
      </c>
      <c r="F75" s="56">
        <v>9.3919459969095556</v>
      </c>
      <c r="G75" s="56">
        <v>8.8116939863839292</v>
      </c>
      <c r="H75" s="56">
        <v>11.628215503136197</v>
      </c>
      <c r="I75" s="56">
        <v>10.755070161013469</v>
      </c>
    </row>
    <row r="76" spans="2:20">
      <c r="B76" s="45"/>
      <c r="C76" s="45" t="s">
        <v>119</v>
      </c>
      <c r="D76" s="52"/>
      <c r="E76" s="52"/>
      <c r="F76" s="52"/>
      <c r="G76" s="52"/>
      <c r="H76" s="52"/>
      <c r="I76" s="52"/>
    </row>
    <row r="77" spans="2:20">
      <c r="B77" s="45"/>
      <c r="C77" s="45" t="s">
        <v>120</v>
      </c>
      <c r="D77" s="52"/>
      <c r="E77" s="52"/>
      <c r="F77" s="52"/>
      <c r="G77" s="52"/>
      <c r="H77" s="52"/>
      <c r="I77" s="52"/>
    </row>
    <row r="78" spans="2:20">
      <c r="B78" s="45"/>
      <c r="C78" s="45" t="s">
        <v>121</v>
      </c>
      <c r="D78" s="52"/>
      <c r="E78" s="52"/>
      <c r="F78" s="52"/>
      <c r="G78" s="52"/>
      <c r="H78" s="52"/>
      <c r="I78" s="52"/>
    </row>
    <row r="79" spans="2:20">
      <c r="B79" s="45"/>
      <c r="C79" s="45" t="s">
        <v>122</v>
      </c>
      <c r="D79" s="52"/>
      <c r="E79" s="52"/>
      <c r="F79" s="52"/>
      <c r="G79" s="52"/>
      <c r="H79" s="52"/>
      <c r="I79" s="52"/>
    </row>
    <row r="80" spans="2:20">
      <c r="B80" s="45"/>
      <c r="C80" s="45" t="s">
        <v>123</v>
      </c>
      <c r="D80" s="52"/>
      <c r="E80" s="52"/>
      <c r="F80" s="52"/>
      <c r="G80" s="52"/>
      <c r="H80" s="52"/>
      <c r="I80" s="52"/>
    </row>
    <row r="81" spans="2:9">
      <c r="B81" s="45"/>
      <c r="C81" s="45" t="s">
        <v>124</v>
      </c>
      <c r="D81" s="52"/>
      <c r="E81" s="52"/>
      <c r="F81" s="52"/>
      <c r="G81" s="52"/>
      <c r="H81" s="52"/>
      <c r="I81" s="52"/>
    </row>
    <row r="82" spans="2:9">
      <c r="B82" s="45"/>
      <c r="C82" s="45"/>
      <c r="D82" s="52"/>
      <c r="E82" s="52"/>
      <c r="F82" s="52"/>
      <c r="G82" s="52"/>
      <c r="H82" s="52"/>
      <c r="I82" s="52"/>
    </row>
    <row r="83" spans="2:9">
      <c r="B83" s="27" t="s">
        <v>127</v>
      </c>
    </row>
    <row r="84" spans="2:9" ht="21">
      <c r="B84" s="59"/>
      <c r="C84" s="483"/>
      <c r="D84" s="484"/>
      <c r="E84" s="484"/>
      <c r="F84" s="484"/>
      <c r="G84" s="484"/>
      <c r="H84" s="484"/>
      <c r="I84" s="484"/>
    </row>
    <row r="85" spans="2:9">
      <c r="C85" s="483"/>
      <c r="D85" s="483"/>
      <c r="E85" s="483"/>
      <c r="F85" s="483"/>
      <c r="G85" s="483"/>
      <c r="H85" s="483"/>
      <c r="I85" s="483"/>
    </row>
    <row r="86" spans="2:9" ht="18.75">
      <c r="B86" s="42"/>
      <c r="C86" s="43"/>
      <c r="D86" s="43"/>
      <c r="E86" s="43"/>
      <c r="F86" s="43"/>
      <c r="G86" s="43"/>
      <c r="H86" s="43"/>
      <c r="I86" s="43"/>
    </row>
    <row r="87" spans="2:9" ht="18.75">
      <c r="B87" s="42"/>
      <c r="C87" s="43"/>
      <c r="D87" s="43"/>
      <c r="E87" s="43"/>
      <c r="F87" s="43"/>
      <c r="G87" s="43"/>
      <c r="H87" s="43"/>
      <c r="I87" s="43"/>
    </row>
    <row r="92" spans="2:9" ht="15.75" customHeight="1">
      <c r="B92" s="45"/>
      <c r="C92" s="45"/>
      <c r="D92" s="46"/>
      <c r="E92" s="46"/>
      <c r="F92" s="46"/>
      <c r="G92" s="46"/>
      <c r="H92" s="46"/>
      <c r="I92" s="46"/>
    </row>
    <row r="93" spans="2:9">
      <c r="B93" s="45"/>
      <c r="C93" s="45"/>
      <c r="D93" s="46"/>
      <c r="E93" s="46"/>
      <c r="F93" s="46"/>
      <c r="G93" s="46"/>
      <c r="H93" s="46"/>
      <c r="I93" s="46"/>
    </row>
    <row r="94" spans="2:9">
      <c r="B94" s="45"/>
      <c r="C94" s="45"/>
      <c r="D94" s="46"/>
      <c r="E94" s="46"/>
      <c r="F94" s="46"/>
      <c r="G94" s="46"/>
      <c r="H94" s="46"/>
      <c r="I94" s="46"/>
    </row>
    <row r="95" spans="2:9">
      <c r="B95" s="45"/>
      <c r="C95" s="45"/>
      <c r="D95" s="46"/>
      <c r="E95" s="46"/>
      <c r="F95" s="46"/>
      <c r="G95" s="46"/>
      <c r="H95" s="46"/>
      <c r="I95" s="46"/>
    </row>
  </sheetData>
  <mergeCells count="2">
    <mergeCell ref="C84:I84"/>
    <mergeCell ref="C85:I85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5"/>
  <sheetViews>
    <sheetView showGridLines="0" showRowColHeaders="0" showZeros="0" showOutlineSymbols="0" zoomScaleNormal="100" workbookViewId="0">
      <pane ySplit="4" topLeftCell="A23" activePane="bottomLeft" state="frozen"/>
      <selection activeCell="U42" sqref="U42"/>
      <selection pane="bottomLeft" activeCell="K79" sqref="K79"/>
    </sheetView>
  </sheetViews>
  <sheetFormatPr baseColWidth="10" defaultColWidth="11.5703125" defaultRowHeight="15.75"/>
  <cols>
    <col min="1" max="1" width="2.7109375" style="27" customWidth="1"/>
    <col min="2" max="2" width="8" style="27" customWidth="1"/>
    <col min="3" max="3" width="5.5703125" style="27" customWidth="1"/>
    <col min="4" max="9" width="20" style="27" customWidth="1"/>
    <col min="10" max="12" width="12" style="27" customWidth="1"/>
    <col min="13" max="16384" width="11.5703125" style="27"/>
  </cols>
  <sheetData>
    <row r="1" spans="2:16" ht="18.75">
      <c r="B1" s="42" t="s">
        <v>129</v>
      </c>
      <c r="C1" s="43"/>
      <c r="D1" s="43"/>
      <c r="E1" s="43"/>
      <c r="F1" s="43"/>
      <c r="G1" s="43"/>
      <c r="H1" s="43"/>
      <c r="I1" s="43"/>
    </row>
    <row r="2" spans="2:16" ht="18.75">
      <c r="B2" s="42" t="s">
        <v>109</v>
      </c>
      <c r="C2" s="43"/>
      <c r="D2" s="43"/>
      <c r="E2" s="43"/>
      <c r="F2" s="43"/>
      <c r="G2" s="43"/>
      <c r="H2" s="43"/>
      <c r="I2" s="43"/>
    </row>
    <row r="3" spans="2:16">
      <c r="K3" s="7" t="s">
        <v>170</v>
      </c>
    </row>
    <row r="4" spans="2:16" ht="32.1" customHeight="1">
      <c r="B4" s="265" t="s">
        <v>110</v>
      </c>
      <c r="C4" s="265"/>
      <c r="D4" s="265" t="s">
        <v>111</v>
      </c>
      <c r="E4" s="265" t="s">
        <v>49</v>
      </c>
      <c r="F4" s="265" t="s">
        <v>50</v>
      </c>
      <c r="G4" s="265" t="s">
        <v>104</v>
      </c>
      <c r="H4" s="265" t="s">
        <v>112</v>
      </c>
      <c r="I4" s="266" t="s">
        <v>45</v>
      </c>
    </row>
    <row r="5" spans="2:16">
      <c r="B5" s="34"/>
      <c r="D5" s="31"/>
    </row>
    <row r="6" spans="2:16">
      <c r="B6" s="45">
        <v>2010</v>
      </c>
      <c r="C6" s="45"/>
      <c r="D6" s="52">
        <v>854.0098516375906</v>
      </c>
      <c r="E6" s="52">
        <v>892.37764217259462</v>
      </c>
      <c r="F6" s="52">
        <v>574.12949385821184</v>
      </c>
      <c r="G6" s="52">
        <v>351.08814006829385</v>
      </c>
      <c r="H6" s="52">
        <v>462.0913540920069</v>
      </c>
      <c r="I6" s="52">
        <v>785.83047111742064</v>
      </c>
      <c r="K6" s="32"/>
      <c r="L6" s="32"/>
      <c r="M6" s="32"/>
      <c r="N6" s="32"/>
      <c r="O6" s="32"/>
      <c r="P6" s="32"/>
    </row>
    <row r="7" spans="2:16">
      <c r="B7" s="45">
        <v>2011</v>
      </c>
      <c r="C7" s="45"/>
      <c r="D7" s="52">
        <v>873.20752003164876</v>
      </c>
      <c r="E7" s="52">
        <v>923.06397400451101</v>
      </c>
      <c r="F7" s="52">
        <v>588.72296997590513</v>
      </c>
      <c r="G7" s="52">
        <v>360.34340878210691</v>
      </c>
      <c r="H7" s="52">
        <v>473.67850927937536</v>
      </c>
      <c r="I7" s="52">
        <v>810.85356069746285</v>
      </c>
      <c r="K7" s="32"/>
      <c r="L7" s="32"/>
      <c r="M7" s="32"/>
      <c r="N7" s="32"/>
      <c r="O7" s="32"/>
      <c r="P7" s="32"/>
    </row>
    <row r="8" spans="2:16">
      <c r="B8" s="45">
        <v>2012</v>
      </c>
      <c r="C8" s="45"/>
      <c r="D8" s="52">
        <v>890.96203422829547</v>
      </c>
      <c r="E8" s="52">
        <v>955.4104056196536</v>
      </c>
      <c r="F8" s="52">
        <v>603.86982572137697</v>
      </c>
      <c r="G8" s="52">
        <v>365.30420992649925</v>
      </c>
      <c r="H8" s="52">
        <v>488.24254826560002</v>
      </c>
      <c r="I8" s="52">
        <v>836.26568757017981</v>
      </c>
      <c r="K8" s="32"/>
      <c r="L8" s="32"/>
      <c r="M8" s="32"/>
      <c r="N8" s="32"/>
      <c r="O8" s="32"/>
      <c r="P8" s="32"/>
    </row>
    <row r="9" spans="2:16">
      <c r="B9" s="45">
        <v>2013</v>
      </c>
      <c r="C9" s="45"/>
      <c r="D9" s="52">
        <v>910.3720826990276</v>
      </c>
      <c r="E9" s="52">
        <v>987.48063579495374</v>
      </c>
      <c r="F9" s="52">
        <v>619.75687378538237</v>
      </c>
      <c r="G9" s="52">
        <v>369.68166364562711</v>
      </c>
      <c r="H9" s="52">
        <v>503.82679781334627</v>
      </c>
      <c r="I9" s="52">
        <v>862.0005649572704</v>
      </c>
      <c r="K9" s="32"/>
      <c r="L9" s="32"/>
      <c r="M9" s="32"/>
      <c r="N9" s="32"/>
      <c r="O9" s="32"/>
      <c r="P9" s="32"/>
    </row>
    <row r="10" spans="2:16">
      <c r="B10" s="45">
        <v>2014</v>
      </c>
      <c r="C10" s="45"/>
      <c r="D10" s="52">
        <v>918.29211711246444</v>
      </c>
      <c r="E10" s="52">
        <v>1007.6883898661677</v>
      </c>
      <c r="F10" s="52">
        <v>626.11859428726598</v>
      </c>
      <c r="G10" s="52">
        <v>368.0060296391639</v>
      </c>
      <c r="H10" s="52">
        <v>510.91438177257129</v>
      </c>
      <c r="I10" s="52">
        <v>876.52859760097738</v>
      </c>
      <c r="K10" s="32"/>
      <c r="L10" s="32"/>
      <c r="M10" s="32"/>
      <c r="N10" s="32"/>
      <c r="O10" s="32"/>
      <c r="P10" s="32"/>
    </row>
    <row r="11" spans="2:16">
      <c r="B11" s="45">
        <v>2015</v>
      </c>
      <c r="C11" s="45"/>
      <c r="D11" s="52">
        <v>925.16460204597911</v>
      </c>
      <c r="E11" s="52">
        <v>1029.5348624662738</v>
      </c>
      <c r="F11" s="52">
        <v>632.73647553638693</v>
      </c>
      <c r="G11" s="52">
        <v>371.93226340494067</v>
      </c>
      <c r="H11" s="52">
        <v>520.60231470894644</v>
      </c>
      <c r="I11" s="52">
        <v>893.13122980420644</v>
      </c>
      <c r="K11" s="32"/>
      <c r="L11" s="32"/>
      <c r="M11" s="32"/>
      <c r="N11" s="32"/>
      <c r="O11" s="32"/>
      <c r="P11" s="32"/>
    </row>
    <row r="12" spans="2:16">
      <c r="B12" s="45">
        <v>2016</v>
      </c>
      <c r="C12" s="45"/>
      <c r="D12" s="53">
        <v>931.64910253017274</v>
      </c>
      <c r="E12" s="53">
        <v>1050.8237921202408</v>
      </c>
      <c r="F12" s="53">
        <v>640.89177371057519</v>
      </c>
      <c r="G12" s="53">
        <v>376.42090629243734</v>
      </c>
      <c r="H12" s="53">
        <v>528.63899788950926</v>
      </c>
      <c r="I12" s="52">
        <v>910.2438056302824</v>
      </c>
      <c r="K12" s="32"/>
      <c r="L12" s="32"/>
      <c r="M12" s="32"/>
      <c r="N12" s="32"/>
      <c r="O12" s="32"/>
      <c r="P12" s="32"/>
    </row>
    <row r="13" spans="2:16">
      <c r="B13" s="45">
        <v>2017</v>
      </c>
      <c r="C13" s="45"/>
      <c r="D13" s="52">
        <v>937.13550373947908</v>
      </c>
      <c r="E13" s="52">
        <v>1071.0073356712587</v>
      </c>
      <c r="F13" s="52">
        <v>649.19055643534398</v>
      </c>
      <c r="G13" s="52">
        <v>381.05815181742025</v>
      </c>
      <c r="H13" s="52">
        <v>538.40100572204483</v>
      </c>
      <c r="I13" s="52">
        <v>926.86713257362715</v>
      </c>
      <c r="K13" s="32"/>
      <c r="L13" s="32"/>
      <c r="M13" s="32"/>
      <c r="N13" s="32"/>
      <c r="O13" s="32"/>
      <c r="P13" s="32"/>
    </row>
    <row r="14" spans="2:16">
      <c r="B14" s="45">
        <v>2018</v>
      </c>
      <c r="C14" s="45"/>
      <c r="D14" s="52">
        <v>953.92125812729375</v>
      </c>
      <c r="E14" s="52">
        <v>1107.4871268066829</v>
      </c>
      <c r="F14" s="52">
        <v>680.95871055427142</v>
      </c>
      <c r="G14" s="52">
        <v>393.40111817886367</v>
      </c>
      <c r="H14" s="52">
        <v>558.41336534140623</v>
      </c>
      <c r="I14" s="52">
        <v>960.98128601384064</v>
      </c>
      <c r="K14" s="32"/>
      <c r="L14" s="32"/>
      <c r="M14" s="32"/>
      <c r="N14" s="32"/>
      <c r="O14" s="32"/>
      <c r="P14" s="32"/>
    </row>
    <row r="15" spans="2:16">
      <c r="B15" s="45">
        <v>2019</v>
      </c>
      <c r="C15" s="45"/>
      <c r="D15" s="52">
        <v>978.40342140358734</v>
      </c>
      <c r="E15" s="52">
        <v>1143.5510504863109</v>
      </c>
      <c r="F15" s="52">
        <v>714.976103465964</v>
      </c>
      <c r="G15" s="52">
        <v>405.54418228434622</v>
      </c>
      <c r="H15" s="52">
        <v>579.25481068681074</v>
      </c>
      <c r="I15" s="52">
        <v>995.75784980562355</v>
      </c>
      <c r="K15" s="32"/>
      <c r="L15" s="32"/>
      <c r="M15" s="32"/>
      <c r="N15" s="32"/>
      <c r="O15" s="32"/>
      <c r="P15" s="32"/>
    </row>
    <row r="16" spans="2:16">
      <c r="B16" s="45">
        <v>2020</v>
      </c>
      <c r="C16" s="45"/>
      <c r="D16" s="52">
        <v>985.15566222335588</v>
      </c>
      <c r="E16" s="52">
        <v>1170.2585354922246</v>
      </c>
      <c r="F16" s="52">
        <v>729.61853284131189</v>
      </c>
      <c r="G16" s="52">
        <v>412.00746765522553</v>
      </c>
      <c r="H16" s="52">
        <v>594.58594023052615</v>
      </c>
      <c r="I16" s="52">
        <v>1017.9672205936176</v>
      </c>
      <c r="K16" s="32"/>
      <c r="L16" s="32"/>
      <c r="M16" s="32"/>
      <c r="N16" s="32"/>
      <c r="O16" s="32"/>
      <c r="P16" s="32"/>
    </row>
    <row r="17" spans="2:16">
      <c r="B17" s="45">
        <v>2021</v>
      </c>
      <c r="C17" s="45"/>
      <c r="D17" s="52">
        <v>994.49352041913289</v>
      </c>
      <c r="E17" s="52">
        <v>1196.1689407339413</v>
      </c>
      <c r="F17" s="52">
        <v>743.0298793976076</v>
      </c>
      <c r="G17" s="52">
        <v>418.39681200287475</v>
      </c>
      <c r="H17" s="52">
        <v>605.74427593838902</v>
      </c>
      <c r="I17" s="52">
        <v>1039.5407091120405</v>
      </c>
      <c r="K17" s="32"/>
      <c r="L17" s="32"/>
      <c r="M17" s="32"/>
      <c r="N17" s="32"/>
      <c r="O17" s="32"/>
      <c r="P17" s="32"/>
    </row>
    <row r="18" spans="2:16">
      <c r="B18" s="45"/>
      <c r="C18" s="45"/>
      <c r="D18" s="52"/>
      <c r="E18" s="52"/>
      <c r="F18" s="52"/>
      <c r="G18" s="52"/>
      <c r="H18" s="52"/>
      <c r="I18" s="52"/>
      <c r="K18" s="32"/>
      <c r="L18" s="32"/>
      <c r="M18" s="32"/>
      <c r="N18" s="32"/>
      <c r="O18" s="32"/>
      <c r="P18" s="32"/>
    </row>
    <row r="19" spans="2:16">
      <c r="B19" s="45">
        <v>2022</v>
      </c>
      <c r="C19" s="45" t="s">
        <v>113</v>
      </c>
      <c r="D19" s="52">
        <v>1034.5387734085764</v>
      </c>
      <c r="E19" s="52">
        <v>1245.89709907786</v>
      </c>
      <c r="F19" s="52">
        <v>774.25833880903542</v>
      </c>
      <c r="G19" s="52">
        <v>436.60655564895768</v>
      </c>
      <c r="H19" s="52">
        <v>632.01411734152407</v>
      </c>
      <c r="I19" s="52">
        <v>1082.9811481063728</v>
      </c>
      <c r="K19" s="32"/>
      <c r="L19" s="32"/>
      <c r="M19" s="32"/>
      <c r="N19" s="32"/>
      <c r="O19" s="32"/>
      <c r="P19" s="32"/>
    </row>
    <row r="20" spans="2:16">
      <c r="B20" s="45"/>
      <c r="C20" s="45" t="s">
        <v>114</v>
      </c>
      <c r="D20" s="52">
        <v>1034.3143371824985</v>
      </c>
      <c r="E20" s="52">
        <v>1248.3639538219993</v>
      </c>
      <c r="F20" s="52">
        <v>775.28690134092778</v>
      </c>
      <c r="G20" s="52">
        <v>436.73075335161542</v>
      </c>
      <c r="H20" s="52">
        <v>633.33577292715017</v>
      </c>
      <c r="I20" s="52">
        <v>1085.0698188245644</v>
      </c>
      <c r="K20" s="32"/>
      <c r="L20" s="32"/>
      <c r="M20" s="32"/>
      <c r="N20" s="32"/>
      <c r="O20" s="32"/>
      <c r="P20" s="32"/>
    </row>
    <row r="21" spans="2:16">
      <c r="B21" s="45"/>
      <c r="C21" s="45" t="s">
        <v>115</v>
      </c>
      <c r="D21" s="52">
        <v>1034.57</v>
      </c>
      <c r="E21" s="52">
        <v>1250.3699999999999</v>
      </c>
      <c r="F21" s="52">
        <v>776</v>
      </c>
      <c r="G21" s="52">
        <v>436.93</v>
      </c>
      <c r="H21" s="52">
        <v>633.75</v>
      </c>
      <c r="I21" s="52">
        <v>1086.52</v>
      </c>
      <c r="K21" s="32"/>
      <c r="L21" s="32"/>
      <c r="M21" s="32"/>
      <c r="N21" s="32"/>
      <c r="O21" s="32"/>
      <c r="P21" s="32"/>
    </row>
    <row r="22" spans="2:16">
      <c r="B22" s="45"/>
      <c r="C22" s="45" t="s">
        <v>116</v>
      </c>
      <c r="D22" s="52">
        <v>1034.940127943054</v>
      </c>
      <c r="E22" s="52">
        <v>1251.5355452325248</v>
      </c>
      <c r="F22" s="52">
        <v>776.75179361770847</v>
      </c>
      <c r="G22" s="52">
        <v>437.30937629464518</v>
      </c>
      <c r="H22" s="52">
        <v>635.23630569223155</v>
      </c>
      <c r="I22" s="52">
        <v>1087.4750980441895</v>
      </c>
      <c r="K22" s="32"/>
      <c r="L22" s="32"/>
      <c r="M22" s="32"/>
      <c r="N22" s="32"/>
      <c r="O22" s="32"/>
      <c r="P22" s="32"/>
    </row>
    <row r="23" spans="2:16">
      <c r="B23" s="45"/>
      <c r="C23" s="45" t="s">
        <v>117</v>
      </c>
      <c r="D23" s="52">
        <v>1035.4477381186357</v>
      </c>
      <c r="E23" s="52">
        <v>1254.363449608682</v>
      </c>
      <c r="F23" s="52">
        <v>778.36660700005598</v>
      </c>
      <c r="G23" s="52">
        <v>438.55424812151142</v>
      </c>
      <c r="H23" s="52">
        <v>636.12356732394414</v>
      </c>
      <c r="I23" s="52">
        <v>1089.8640347178266</v>
      </c>
      <c r="K23" s="32"/>
      <c r="L23" s="32"/>
      <c r="M23" s="32"/>
      <c r="N23" s="32"/>
      <c r="O23" s="32"/>
      <c r="P23" s="32"/>
    </row>
    <row r="24" spans="2:16">
      <c r="B24" s="45"/>
      <c r="C24" s="45" t="s">
        <v>118</v>
      </c>
      <c r="D24" s="52">
        <v>1035.4326922333898</v>
      </c>
      <c r="E24" s="52">
        <v>1254.659992962467</v>
      </c>
      <c r="F24" s="52">
        <v>778.73156976420307</v>
      </c>
      <c r="G24" s="52">
        <v>438.46065987876386</v>
      </c>
      <c r="H24" s="52">
        <v>637.3812671394802</v>
      </c>
      <c r="I24" s="52">
        <v>1090.1761275045094</v>
      </c>
      <c r="K24" s="32"/>
      <c r="L24" s="32"/>
      <c r="M24" s="32"/>
      <c r="N24" s="32"/>
      <c r="O24" s="32"/>
      <c r="P24" s="32"/>
    </row>
    <row r="25" spans="2:16">
      <c r="B25" s="45"/>
      <c r="C25" s="45" t="s">
        <v>119</v>
      </c>
      <c r="D25" s="52">
        <v>1035.2775991407063</v>
      </c>
      <c r="E25" s="52">
        <v>1254.9502359584596</v>
      </c>
      <c r="F25" s="52">
        <v>779.06780339746581</v>
      </c>
      <c r="G25" s="52">
        <v>438.45061392980352</v>
      </c>
      <c r="H25" s="52">
        <v>638.3212017090176</v>
      </c>
      <c r="I25" s="52">
        <v>1090.4303000492937</v>
      </c>
      <c r="K25" s="32"/>
      <c r="L25" s="32"/>
      <c r="M25" s="32"/>
      <c r="N25" s="32"/>
      <c r="O25" s="32"/>
      <c r="P25" s="32"/>
    </row>
    <row r="26" spans="2:16">
      <c r="B26" s="45"/>
      <c r="C26" s="45" t="s">
        <v>120</v>
      </c>
      <c r="D26" s="52">
        <v>1035.0008636051366</v>
      </c>
      <c r="E26" s="52">
        <v>1255.9198739474584</v>
      </c>
      <c r="F26" s="52">
        <v>779.61688994765598</v>
      </c>
      <c r="G26" s="52">
        <v>438.55147650517819</v>
      </c>
      <c r="H26" s="52">
        <v>638.98956519784235</v>
      </c>
      <c r="I26" s="52">
        <v>1091.2846038568416</v>
      </c>
      <c r="K26" s="32"/>
      <c r="L26" s="32"/>
      <c r="M26" s="32"/>
      <c r="N26" s="32"/>
      <c r="O26" s="32"/>
      <c r="P26" s="32"/>
    </row>
    <row r="27" spans="2:16">
      <c r="B27" s="45"/>
      <c r="C27" s="45" t="s">
        <v>121</v>
      </c>
      <c r="D27" s="52">
        <v>1034.8584819655475</v>
      </c>
      <c r="E27" s="52">
        <v>1256.9648009340945</v>
      </c>
      <c r="F27" s="52">
        <v>780.17119941850956</v>
      </c>
      <c r="G27" s="52">
        <v>438.71411335671297</v>
      </c>
      <c r="H27" s="52">
        <v>639.75366570035305</v>
      </c>
      <c r="I27" s="52">
        <v>1092.180085681528</v>
      </c>
      <c r="K27" s="32"/>
      <c r="L27" s="32"/>
      <c r="M27" s="32"/>
      <c r="N27" s="32"/>
      <c r="O27" s="32"/>
      <c r="P27" s="32"/>
    </row>
    <row r="28" spans="2:16">
      <c r="B28" s="45"/>
      <c r="C28" s="45" t="s">
        <v>122</v>
      </c>
      <c r="D28" s="52">
        <v>1034.8476349459447</v>
      </c>
      <c r="E28" s="52">
        <v>1257.8990567433138</v>
      </c>
      <c r="F28" s="52">
        <v>780.63862700162815</v>
      </c>
      <c r="G28" s="52">
        <v>439.07026685697889</v>
      </c>
      <c r="H28" s="52">
        <v>640.70203010897694</v>
      </c>
      <c r="I28" s="52">
        <v>1093.1251600176033</v>
      </c>
      <c r="K28" s="32"/>
      <c r="L28" s="32"/>
      <c r="M28" s="32"/>
      <c r="N28" s="32"/>
      <c r="O28" s="32"/>
      <c r="P28" s="32"/>
    </row>
    <row r="29" spans="2:16">
      <c r="B29" s="45"/>
      <c r="C29" s="45" t="s">
        <v>123</v>
      </c>
      <c r="D29" s="52">
        <v>1034.6222322339643</v>
      </c>
      <c r="E29" s="52">
        <v>1258.8438483217346</v>
      </c>
      <c r="F29" s="52">
        <v>781.16225962492138</v>
      </c>
      <c r="G29" s="52">
        <v>439.20214140400003</v>
      </c>
      <c r="H29" s="52">
        <v>641.18854595151731</v>
      </c>
      <c r="I29" s="52">
        <v>1094.0203239873858</v>
      </c>
      <c r="K29" s="32"/>
      <c r="L29" s="32"/>
      <c r="M29" s="32"/>
      <c r="N29" s="32"/>
      <c r="O29" s="32"/>
      <c r="P29" s="32"/>
    </row>
    <row r="30" spans="2:16">
      <c r="B30" s="45"/>
      <c r="C30" s="45" t="s">
        <v>124</v>
      </c>
      <c r="D30" s="52">
        <v>1034.5234121444848</v>
      </c>
      <c r="E30" s="52">
        <v>1259.7914754287194</v>
      </c>
      <c r="F30" s="52">
        <v>781.67282214771876</v>
      </c>
      <c r="G30" s="52">
        <v>439.43259701562505</v>
      </c>
      <c r="H30" s="52">
        <v>641.53475576571395</v>
      </c>
      <c r="I30" s="52">
        <v>1094.865068312276</v>
      </c>
      <c r="K30" s="32"/>
      <c r="L30" s="32"/>
      <c r="M30" s="32"/>
      <c r="N30" s="32"/>
      <c r="O30" s="32"/>
      <c r="P30" s="32"/>
    </row>
    <row r="31" spans="2:16">
      <c r="B31" s="45">
        <v>2023</v>
      </c>
      <c r="C31" s="45" t="s">
        <v>113</v>
      </c>
      <c r="D31" s="52">
        <v>1120.6774392709985</v>
      </c>
      <c r="E31" s="52">
        <v>1368.3085929669633</v>
      </c>
      <c r="F31" s="52">
        <v>848.05941594283422</v>
      </c>
      <c r="G31" s="52">
        <v>476.90196586940607</v>
      </c>
      <c r="H31" s="52">
        <v>696.31266299500544</v>
      </c>
      <c r="I31" s="52">
        <v>1189.1231293089957</v>
      </c>
      <c r="K31" s="32"/>
      <c r="L31" s="32"/>
      <c r="M31" s="32"/>
      <c r="N31" s="32"/>
      <c r="O31" s="32"/>
      <c r="P31" s="32"/>
    </row>
    <row r="32" spans="2:16">
      <c r="B32" s="45"/>
      <c r="C32" s="45" t="s">
        <v>114</v>
      </c>
      <c r="D32" s="52">
        <v>1120.5370343873651</v>
      </c>
      <c r="E32" s="52">
        <v>1370.7901829659954</v>
      </c>
      <c r="F32" s="52">
        <v>849.00385530475194</v>
      </c>
      <c r="G32" s="52">
        <v>477.17311984484957</v>
      </c>
      <c r="H32" s="52">
        <v>697.58878882126567</v>
      </c>
      <c r="I32" s="52">
        <v>1191.2847790050969</v>
      </c>
      <c r="K32" s="32"/>
      <c r="L32" s="32"/>
      <c r="M32" s="32"/>
      <c r="N32" s="32"/>
      <c r="O32" s="32"/>
      <c r="P32" s="32"/>
    </row>
    <row r="33" spans="2:42">
      <c r="B33" s="45"/>
      <c r="C33" s="45" t="s">
        <v>115</v>
      </c>
      <c r="D33" s="52">
        <v>1120.1340672060182</v>
      </c>
      <c r="E33" s="52">
        <v>1372.033288369928</v>
      </c>
      <c r="F33" s="52">
        <v>849.68687999952306</v>
      </c>
      <c r="G33" s="52">
        <v>477.18027535508861</v>
      </c>
      <c r="H33" s="52">
        <v>698.49754802108498</v>
      </c>
      <c r="I33" s="52">
        <v>1192.2969131857992</v>
      </c>
      <c r="K33" s="32"/>
      <c r="L33" s="32"/>
      <c r="M33" s="32"/>
      <c r="N33" s="32"/>
      <c r="O33" s="32"/>
      <c r="P33" s="32"/>
    </row>
    <row r="34" spans="2:42">
      <c r="B34" s="45"/>
      <c r="C34" s="45" t="s">
        <v>116</v>
      </c>
      <c r="D34" s="52">
        <v>1119.9342830208623</v>
      </c>
      <c r="E34" s="52">
        <v>1372.9760265722866</v>
      </c>
      <c r="F34" s="52">
        <v>850.29652469857535</v>
      </c>
      <c r="G34" s="52">
        <v>477.34199409279256</v>
      </c>
      <c r="H34" s="52">
        <v>699.479111155743</v>
      </c>
      <c r="I34" s="52">
        <v>1193.1005133398526</v>
      </c>
      <c r="K34" s="32"/>
      <c r="L34" s="32"/>
      <c r="M34" s="32"/>
      <c r="N34" s="32"/>
      <c r="O34" s="32"/>
      <c r="P34" s="32"/>
    </row>
    <row r="35" spans="2:42">
      <c r="B35" s="45"/>
      <c r="C35" s="45" t="s">
        <v>117</v>
      </c>
      <c r="D35" s="52">
        <v>1119.9297934606632</v>
      </c>
      <c r="E35" s="52">
        <v>1375.2303918136715</v>
      </c>
      <c r="F35" s="52">
        <v>851.70579215984014</v>
      </c>
      <c r="G35" s="52">
        <v>478.63457586018325</v>
      </c>
      <c r="H35" s="52">
        <v>700.80823029951887</v>
      </c>
      <c r="I35" s="52">
        <v>1195.0810069434285</v>
      </c>
      <c r="K35" s="32"/>
      <c r="L35" s="32"/>
      <c r="M35" s="32"/>
      <c r="N35" s="32"/>
      <c r="O35" s="32"/>
      <c r="P35" s="32"/>
    </row>
    <row r="36" spans="2:42">
      <c r="B36" s="45"/>
      <c r="C36" s="48" t="s">
        <v>118</v>
      </c>
      <c r="D36" s="56">
        <v>1119.5810830492335</v>
      </c>
      <c r="E36" s="56">
        <v>1374.8808700911582</v>
      </c>
      <c r="F36" s="56">
        <v>851.78409023440565</v>
      </c>
      <c r="G36" s="56">
        <v>478.5342876556262</v>
      </c>
      <c r="H36" s="56">
        <v>701.67093967182541</v>
      </c>
      <c r="I36" s="56">
        <v>1194.8529130087311</v>
      </c>
      <c r="K36" s="32"/>
      <c r="L36" s="32"/>
      <c r="M36" s="32"/>
      <c r="N36" s="32"/>
      <c r="O36" s="32"/>
      <c r="P36" s="32"/>
    </row>
    <row r="37" spans="2:42">
      <c r="B37" s="45"/>
      <c r="C37" s="45" t="s">
        <v>119</v>
      </c>
      <c r="D37" s="52"/>
      <c r="E37" s="52"/>
      <c r="F37" s="52"/>
      <c r="G37" s="52"/>
      <c r="H37" s="52"/>
      <c r="I37" s="52"/>
      <c r="K37" s="32"/>
      <c r="L37" s="32"/>
      <c r="M37" s="32"/>
      <c r="N37" s="32"/>
      <c r="O37" s="32"/>
      <c r="P37" s="32"/>
    </row>
    <row r="38" spans="2:42">
      <c r="B38" s="45"/>
      <c r="C38" s="45" t="s">
        <v>120</v>
      </c>
      <c r="D38" s="52"/>
      <c r="E38" s="52"/>
      <c r="F38" s="52"/>
      <c r="G38" s="52"/>
      <c r="H38" s="52"/>
      <c r="I38" s="52"/>
      <c r="K38" s="32"/>
      <c r="L38" s="32"/>
      <c r="M38" s="32"/>
      <c r="N38" s="32"/>
      <c r="O38" s="32"/>
      <c r="P38" s="32"/>
    </row>
    <row r="39" spans="2:42">
      <c r="B39" s="45"/>
      <c r="C39" s="45" t="s">
        <v>121</v>
      </c>
      <c r="D39" s="52"/>
      <c r="E39" s="52"/>
      <c r="F39" s="52"/>
      <c r="G39" s="52"/>
      <c r="H39" s="52"/>
      <c r="I39" s="52"/>
      <c r="K39" s="32"/>
      <c r="L39" s="32"/>
      <c r="M39" s="32"/>
      <c r="N39" s="32"/>
      <c r="O39" s="32"/>
      <c r="P39" s="32"/>
    </row>
    <row r="40" spans="2:42">
      <c r="B40" s="45"/>
      <c r="C40" s="45" t="s">
        <v>122</v>
      </c>
      <c r="D40" s="52"/>
      <c r="E40" s="52"/>
      <c r="F40" s="52"/>
      <c r="G40" s="52"/>
      <c r="H40" s="52"/>
      <c r="I40" s="52"/>
      <c r="K40" s="32"/>
      <c r="L40" s="32"/>
      <c r="M40" s="32"/>
      <c r="N40" s="32"/>
      <c r="O40" s="32"/>
      <c r="P40" s="32"/>
    </row>
    <row r="41" spans="2:42">
      <c r="B41" s="51"/>
      <c r="C41" s="45" t="s">
        <v>123</v>
      </c>
      <c r="D41" s="52"/>
      <c r="E41" s="52"/>
      <c r="F41" s="52"/>
      <c r="G41" s="52"/>
      <c r="H41" s="52"/>
      <c r="I41" s="52"/>
      <c r="K41" s="32"/>
      <c r="L41" s="32"/>
      <c r="M41" s="32"/>
      <c r="N41" s="32"/>
      <c r="O41" s="32"/>
      <c r="P41" s="32"/>
    </row>
    <row r="42" spans="2:42">
      <c r="B42" s="51"/>
      <c r="C42" s="45" t="s">
        <v>124</v>
      </c>
      <c r="D42" s="52"/>
      <c r="E42" s="52"/>
      <c r="F42" s="52"/>
      <c r="G42" s="52"/>
      <c r="H42" s="52"/>
      <c r="I42" s="52"/>
      <c r="K42" s="32"/>
      <c r="L42" s="209"/>
      <c r="M42" s="209"/>
      <c r="N42" s="209"/>
      <c r="O42" s="209"/>
      <c r="P42" s="209"/>
      <c r="Q42" s="209"/>
    </row>
    <row r="43" spans="2:42">
      <c r="B43" s="51"/>
      <c r="C43" s="45"/>
      <c r="D43" s="58"/>
      <c r="E43" s="58"/>
      <c r="F43" s="58"/>
      <c r="G43" s="58"/>
      <c r="H43" s="58"/>
      <c r="I43" s="58"/>
      <c r="K43" s="32"/>
      <c r="L43" s="32"/>
      <c r="M43" s="32"/>
      <c r="N43" s="32"/>
      <c r="O43" s="32"/>
      <c r="P43" s="32"/>
    </row>
    <row r="44" spans="2:42">
      <c r="B44" s="45"/>
      <c r="C44" s="45"/>
      <c r="D44" s="56" t="s">
        <v>126</v>
      </c>
      <c r="E44" s="52"/>
      <c r="F44" s="52"/>
      <c r="G44" s="52"/>
      <c r="H44" s="52"/>
      <c r="I44" s="52"/>
      <c r="K44" s="32"/>
      <c r="L44" s="32"/>
      <c r="M44" s="32"/>
      <c r="N44" s="32"/>
      <c r="O44" s="32"/>
      <c r="P44" s="32"/>
    </row>
    <row r="45" spans="2:42">
      <c r="B45" s="45">
        <v>2010</v>
      </c>
      <c r="C45" s="45"/>
      <c r="D45" s="52">
        <v>2.1742639544057196</v>
      </c>
      <c r="E45" s="52">
        <v>3.5854194921367322</v>
      </c>
      <c r="F45" s="52">
        <v>3.2084438878145383</v>
      </c>
      <c r="G45" s="52">
        <v>2.8985024455060904</v>
      </c>
      <c r="H45" s="52">
        <v>2.8228685702079925</v>
      </c>
      <c r="I45" s="52">
        <v>3.4175092207132662</v>
      </c>
      <c r="K45" s="32"/>
      <c r="L45" s="32"/>
      <c r="M45" s="32"/>
      <c r="N45" s="32"/>
      <c r="O45" s="32"/>
      <c r="P45" s="32"/>
    </row>
    <row r="46" spans="2:42">
      <c r="B46" s="45">
        <v>2011</v>
      </c>
      <c r="C46" s="45"/>
      <c r="D46" s="52">
        <v>2.2479446059370467</v>
      </c>
      <c r="E46" s="52">
        <v>3.4387158957957631</v>
      </c>
      <c r="F46" s="52">
        <v>2.541844004498639</v>
      </c>
      <c r="G46" s="52">
        <v>2.636166722126454</v>
      </c>
      <c r="H46" s="52">
        <v>2.5075464158243799</v>
      </c>
      <c r="I46" s="52">
        <v>3.1842859878493002</v>
      </c>
      <c r="K46" s="32"/>
      <c r="L46" s="32"/>
      <c r="M46" s="32"/>
      <c r="N46" s="32"/>
      <c r="O46" s="32"/>
      <c r="P46" s="32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</row>
    <row r="47" spans="2:42">
      <c r="B47" s="45">
        <v>2012</v>
      </c>
      <c r="C47" s="45"/>
      <c r="D47" s="53">
        <v>2.0332525532994916</v>
      </c>
      <c r="E47" s="53">
        <v>3.5042459164357442</v>
      </c>
      <c r="F47" s="53">
        <v>2.5728324726469909</v>
      </c>
      <c r="G47" s="53">
        <v>1.3766870777958573</v>
      </c>
      <c r="H47" s="53">
        <v>3.0746674592396994</v>
      </c>
      <c r="I47" s="53">
        <v>3.1339970747441104</v>
      </c>
      <c r="K47" s="32"/>
      <c r="L47" s="32"/>
      <c r="M47" s="32"/>
      <c r="N47" s="32"/>
      <c r="O47" s="32"/>
      <c r="P47" s="32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</row>
    <row r="48" spans="2:42">
      <c r="B48" s="45">
        <v>2013</v>
      </c>
      <c r="C48" s="45"/>
      <c r="D48" s="52">
        <v>2.1785494471202815</v>
      </c>
      <c r="E48" s="52">
        <v>3.3566967647270074</v>
      </c>
      <c r="F48" s="52">
        <v>2.6308729774710882</v>
      </c>
      <c r="G48" s="52">
        <v>1.1983036603954389</v>
      </c>
      <c r="H48" s="52">
        <v>3.1919073016283939</v>
      </c>
      <c r="I48" s="52">
        <v>3.0773566068296843</v>
      </c>
      <c r="K48" s="32"/>
      <c r="L48" s="32"/>
      <c r="M48" s="32"/>
      <c r="N48" s="32"/>
      <c r="O48" s="32"/>
      <c r="P48" s="32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</row>
    <row r="49" spans="2:16">
      <c r="B49" s="45">
        <v>2014</v>
      </c>
      <c r="C49" s="45"/>
      <c r="D49" s="52">
        <v>0.86997773371475517</v>
      </c>
      <c r="E49" s="52">
        <v>2.0463949710716189</v>
      </c>
      <c r="F49" s="52">
        <v>1.0264864773547711</v>
      </c>
      <c r="G49" s="52">
        <v>-0.45326402990586434</v>
      </c>
      <c r="H49" s="52">
        <v>1.4067500954664913</v>
      </c>
      <c r="I49" s="52">
        <v>1.6853855129929318</v>
      </c>
      <c r="K49" s="32"/>
      <c r="L49" s="32"/>
      <c r="M49" s="32"/>
      <c r="N49" s="32"/>
      <c r="O49" s="32"/>
      <c r="P49" s="32"/>
    </row>
    <row r="50" spans="2:16">
      <c r="B50" s="45">
        <v>2015</v>
      </c>
      <c r="C50" s="45"/>
      <c r="D50" s="52">
        <v>0.74839855482207174</v>
      </c>
      <c r="E50" s="52">
        <v>2.1679789922961712</v>
      </c>
      <c r="F50" s="52">
        <v>1.0569692881672532</v>
      </c>
      <c r="G50" s="52">
        <v>1.0668938684582185</v>
      </c>
      <c r="H50" s="52">
        <v>1.8961949950916823</v>
      </c>
      <c r="I50" s="52">
        <v>1.8941346863832864</v>
      </c>
      <c r="K50" s="32"/>
      <c r="L50" s="32"/>
      <c r="M50" s="32"/>
      <c r="N50" s="32"/>
      <c r="O50" s="32"/>
      <c r="P50" s="32"/>
    </row>
    <row r="51" spans="2:16">
      <c r="B51" s="45">
        <v>2016</v>
      </c>
      <c r="C51" s="45"/>
      <c r="D51" s="52">
        <v>0.70090235508939447</v>
      </c>
      <c r="E51" s="52">
        <v>2.0678201807531771</v>
      </c>
      <c r="F51" s="52">
        <v>1.2888933212321652</v>
      </c>
      <c r="G51" s="52">
        <v>1.2068441835092036</v>
      </c>
      <c r="H51" s="52">
        <v>1.5437279000681814</v>
      </c>
      <c r="I51" s="52">
        <v>1.9160203176220136</v>
      </c>
      <c r="K51" s="32"/>
      <c r="L51" s="32"/>
      <c r="M51" s="32"/>
      <c r="N51" s="32"/>
      <c r="O51" s="32"/>
      <c r="P51" s="32"/>
    </row>
    <row r="52" spans="2:16">
      <c r="B52" s="45">
        <v>2017</v>
      </c>
      <c r="C52" s="45"/>
      <c r="D52" s="52">
        <v>0.58889137491855426</v>
      </c>
      <c r="E52" s="52">
        <v>1.9207353033274588</v>
      </c>
      <c r="F52" s="52">
        <v>1.2948805188622181</v>
      </c>
      <c r="G52" s="52">
        <v>1.231930917614954</v>
      </c>
      <c r="H52" s="52">
        <v>1.8466302848462846</v>
      </c>
      <c r="I52" s="52">
        <v>1.8262499388099984</v>
      </c>
      <c r="K52" s="32"/>
      <c r="L52" s="32"/>
      <c r="M52" s="32"/>
      <c r="N52" s="32"/>
      <c r="O52" s="32"/>
      <c r="P52" s="32"/>
    </row>
    <row r="53" spans="2:16">
      <c r="B53" s="45">
        <v>2018</v>
      </c>
      <c r="C53" s="45"/>
      <c r="D53" s="52">
        <v>1.7911768704562014</v>
      </c>
      <c r="E53" s="52">
        <v>3.4061196333973198</v>
      </c>
      <c r="F53" s="52">
        <v>4.8935021934644274</v>
      </c>
      <c r="G53" s="52">
        <v>3.2391293304118607</v>
      </c>
      <c r="H53" s="52">
        <v>3.7169989295475103</v>
      </c>
      <c r="I53" s="52">
        <v>3.6805872429081399</v>
      </c>
      <c r="K53" s="32"/>
      <c r="L53" s="32"/>
      <c r="M53" s="32"/>
      <c r="N53" s="32"/>
      <c r="O53" s="32"/>
      <c r="P53" s="32"/>
    </row>
    <row r="54" spans="2:16">
      <c r="B54" s="45">
        <v>2019</v>
      </c>
      <c r="C54" s="45"/>
      <c r="D54" s="52">
        <v>2.5664763278633762</v>
      </c>
      <c r="E54" s="52">
        <v>3.2563740748494663</v>
      </c>
      <c r="F54" s="52">
        <v>4.995514762415465</v>
      </c>
      <c r="G54" s="52">
        <v>3.0866877454988728</v>
      </c>
      <c r="H54" s="52">
        <v>3.7322611955504126</v>
      </c>
      <c r="I54" s="52">
        <v>3.6188596279576268</v>
      </c>
      <c r="K54" s="32"/>
      <c r="L54" s="32"/>
      <c r="M54" s="32"/>
      <c r="N54" s="32"/>
      <c r="O54" s="32"/>
      <c r="P54" s="32"/>
    </row>
    <row r="55" spans="2:16">
      <c r="B55" s="45">
        <v>2020</v>
      </c>
      <c r="C55" s="45"/>
      <c r="D55" s="52">
        <v>0.69012849628857786</v>
      </c>
      <c r="E55" s="52">
        <v>2.3354869023602731</v>
      </c>
      <c r="F55" s="52">
        <v>2.0479606667086703</v>
      </c>
      <c r="G55" s="52">
        <v>1.5937314978782924</v>
      </c>
      <c r="H55" s="52">
        <v>2.6466986999275077</v>
      </c>
      <c r="I55" s="52">
        <v>2.2303987653552682</v>
      </c>
      <c r="K55" s="32"/>
      <c r="L55" s="32"/>
      <c r="M55" s="32"/>
      <c r="N55" s="32"/>
      <c r="O55" s="32"/>
      <c r="P55" s="32"/>
    </row>
    <row r="56" spans="2:16">
      <c r="B56" s="45">
        <v>2021</v>
      </c>
      <c r="C56" s="45"/>
      <c r="D56" s="52">
        <v>0.94785611592616004</v>
      </c>
      <c r="E56" s="52">
        <v>2.2140753052331652</v>
      </c>
      <c r="F56" s="52">
        <v>1.8381312908909653</v>
      </c>
      <c r="G56" s="52">
        <v>1.5507836263288111</v>
      </c>
      <c r="H56" s="52">
        <v>1.876656502092322</v>
      </c>
      <c r="I56" s="52">
        <v>2.1192714344812069</v>
      </c>
      <c r="K56" s="32"/>
      <c r="L56" s="32"/>
      <c r="M56" s="32"/>
      <c r="N56" s="32"/>
      <c r="O56" s="32"/>
      <c r="P56" s="32"/>
    </row>
    <row r="57" spans="2:16">
      <c r="B57" s="45"/>
      <c r="C57" s="45"/>
      <c r="D57" s="52"/>
      <c r="E57" s="52"/>
      <c r="F57" s="52"/>
      <c r="G57" s="52"/>
      <c r="H57" s="52"/>
      <c r="I57" s="52"/>
      <c r="K57" s="32"/>
      <c r="L57" s="32"/>
      <c r="M57" s="32"/>
      <c r="N57" s="32"/>
      <c r="O57" s="32"/>
      <c r="P57" s="32"/>
    </row>
    <row r="58" spans="2:16">
      <c r="B58" s="45">
        <v>2022</v>
      </c>
      <c r="C58" s="45" t="s">
        <v>113</v>
      </c>
      <c r="D58" s="52">
        <v>4.1069955789462931</v>
      </c>
      <c r="E58" s="52">
        <v>5.3997421323421557</v>
      </c>
      <c r="F58" s="52">
        <v>5.1050116550170221</v>
      </c>
      <c r="G58" s="52">
        <v>4.96014603420869</v>
      </c>
      <c r="H58" s="52">
        <v>5.2063002904800815</v>
      </c>
      <c r="I58" s="52">
        <v>5.3289225436661258</v>
      </c>
      <c r="K58" s="32"/>
      <c r="L58" s="32"/>
      <c r="M58" s="32"/>
      <c r="N58" s="32"/>
      <c r="O58" s="32"/>
      <c r="P58" s="32"/>
    </row>
    <row r="59" spans="2:16">
      <c r="B59" s="45"/>
      <c r="C59" s="45" t="s">
        <v>114</v>
      </c>
      <c r="D59" s="52">
        <v>4.0897774314631707</v>
      </c>
      <c r="E59" s="52">
        <v>5.4129559884063205</v>
      </c>
      <c r="F59" s="52">
        <v>5.1155959703903298</v>
      </c>
      <c r="G59" s="52">
        <v>4.984109432550321</v>
      </c>
      <c r="H59" s="52">
        <v>5.2656740743983965</v>
      </c>
      <c r="I59" s="52">
        <v>5.3564606442083385</v>
      </c>
      <c r="K59" s="32"/>
      <c r="L59" s="32"/>
      <c r="M59" s="32"/>
      <c r="N59" s="32"/>
      <c r="O59" s="32"/>
      <c r="P59" s="32"/>
    </row>
    <row r="60" spans="2:16">
      <c r="B60" s="45"/>
      <c r="C60" s="45" t="s">
        <v>115</v>
      </c>
      <c r="D60" s="52">
        <v>4.1100000000000003</v>
      </c>
      <c r="E60" s="52">
        <v>5.44</v>
      </c>
      <c r="F60" s="52">
        <v>5.12</v>
      </c>
      <c r="G60" s="52">
        <v>5.03</v>
      </c>
      <c r="H60" s="52">
        <v>5.24</v>
      </c>
      <c r="I60" s="52">
        <v>5.39</v>
      </c>
      <c r="K60" s="32"/>
      <c r="L60" s="32"/>
      <c r="M60" s="32"/>
      <c r="N60" s="32"/>
      <c r="O60" s="32"/>
      <c r="P60" s="32"/>
    </row>
    <row r="61" spans="2:16">
      <c r="B61" s="45"/>
      <c r="C61" s="45" t="s">
        <v>116</v>
      </c>
      <c r="D61" s="52">
        <v>4.1466229302114632</v>
      </c>
      <c r="E61" s="52">
        <v>5.4485063148840052</v>
      </c>
      <c r="F61" s="52">
        <v>5.1567584806152755</v>
      </c>
      <c r="G61" s="52">
        <v>5.0581033423390265</v>
      </c>
      <c r="H61" s="52">
        <v>5.4854889376120264</v>
      </c>
      <c r="I61" s="52">
        <v>5.4146523659300838</v>
      </c>
      <c r="K61" s="32"/>
      <c r="L61" s="32"/>
      <c r="M61" s="32"/>
      <c r="N61" s="32"/>
      <c r="O61" s="32"/>
      <c r="P61" s="32"/>
    </row>
    <row r="62" spans="2:16">
      <c r="B62" s="45"/>
      <c r="C62" s="45" t="s">
        <v>117</v>
      </c>
      <c r="D62" s="52">
        <v>4.1878099185130635</v>
      </c>
      <c r="E62" s="52">
        <v>5.6041884883227144</v>
      </c>
      <c r="F62" s="52">
        <v>5.2993052399705531</v>
      </c>
      <c r="G62" s="52">
        <v>5.2976743977102725</v>
      </c>
      <c r="H62" s="52">
        <v>5.5399120761751464</v>
      </c>
      <c r="I62" s="52">
        <v>5.5730125335116565</v>
      </c>
      <c r="K62" s="32"/>
      <c r="L62" s="32"/>
      <c r="M62" s="32"/>
      <c r="N62" s="32"/>
      <c r="O62" s="32"/>
      <c r="P62" s="32"/>
    </row>
    <row r="63" spans="2:16">
      <c r="B63" s="45"/>
      <c r="C63" s="45" t="s">
        <v>118</v>
      </c>
      <c r="D63" s="52">
        <v>4.1892735699199379</v>
      </c>
      <c r="E63" s="52">
        <v>5.5454519637650801</v>
      </c>
      <c r="F63" s="52">
        <v>5.2820910345123595</v>
      </c>
      <c r="G63" s="52">
        <v>5.2332214830268953</v>
      </c>
      <c r="H63" s="52">
        <v>5.7960446170284952</v>
      </c>
      <c r="I63" s="52">
        <v>5.5314358155461596</v>
      </c>
      <c r="K63" s="32"/>
      <c r="L63" s="32"/>
      <c r="M63" s="32"/>
      <c r="N63" s="32"/>
      <c r="O63" s="32"/>
      <c r="P63" s="32"/>
    </row>
    <row r="64" spans="2:16">
      <c r="B64" s="45"/>
      <c r="C64" s="45" t="s">
        <v>119</v>
      </c>
      <c r="D64" s="52">
        <v>4.155142313138116</v>
      </c>
      <c r="E64" s="52">
        <v>5.4814509920470211</v>
      </c>
      <c r="F64" s="52">
        <v>5.2523794771834442</v>
      </c>
      <c r="G64" s="52">
        <v>5.1805743368872559</v>
      </c>
      <c r="H64" s="52">
        <v>5.8134960083885856</v>
      </c>
      <c r="I64" s="52">
        <v>5.4716981975670764</v>
      </c>
      <c r="K64" s="32"/>
      <c r="L64" s="32"/>
      <c r="M64" s="32"/>
      <c r="N64" s="32"/>
      <c r="O64" s="32"/>
      <c r="P64" s="32"/>
    </row>
    <row r="65" spans="2:16">
      <c r="B65" s="45"/>
      <c r="C65" s="45" t="s">
        <v>120</v>
      </c>
      <c r="D65" s="52">
        <v>4.0946784913783896</v>
      </c>
      <c r="E65" s="52">
        <v>5.3392090481266363</v>
      </c>
      <c r="F65" s="52">
        <v>5.1620456213118837</v>
      </c>
      <c r="G65" s="52">
        <v>4.9835602837546844</v>
      </c>
      <c r="H65" s="52">
        <v>5.8272299217630996</v>
      </c>
      <c r="I65" s="52">
        <v>5.3385792484654138</v>
      </c>
      <c r="K65" s="32"/>
      <c r="L65" s="32"/>
      <c r="M65" s="32"/>
      <c r="N65" s="32"/>
      <c r="O65" s="32"/>
      <c r="P65" s="32"/>
    </row>
    <row r="66" spans="2:16">
      <c r="B66" s="45"/>
      <c r="C66" s="45" t="s">
        <v>121</v>
      </c>
      <c r="D66" s="52">
        <v>4.1082928908597438</v>
      </c>
      <c r="E66" s="52">
        <v>5.3546090860634443</v>
      </c>
      <c r="F66" s="52">
        <v>5.1967430046282903</v>
      </c>
      <c r="G66" s="52">
        <v>5.0024786992763692</v>
      </c>
      <c r="H66" s="52">
        <v>5.926870014538288</v>
      </c>
      <c r="I66" s="52">
        <v>5.3524454013095912</v>
      </c>
      <c r="K66" s="32"/>
      <c r="L66" s="32"/>
      <c r="M66" s="32"/>
      <c r="N66" s="32"/>
      <c r="O66" s="32"/>
      <c r="P66" s="32"/>
    </row>
    <row r="67" spans="2:16">
      <c r="B67" s="45"/>
      <c r="C67" s="45" t="s">
        <v>122</v>
      </c>
      <c r="D67" s="52">
        <v>4.0921705836553857</v>
      </c>
      <c r="E67" s="52">
        <v>5.3680230865716938</v>
      </c>
      <c r="F67" s="52">
        <v>5.2174308837139138</v>
      </c>
      <c r="G67" s="52">
        <v>5.0141197652478153</v>
      </c>
      <c r="H67" s="52">
        <v>5.9883103923068504</v>
      </c>
      <c r="I67" s="52">
        <v>5.3638043536662572</v>
      </c>
      <c r="K67" s="32"/>
      <c r="L67" s="32"/>
      <c r="M67" s="32"/>
      <c r="N67" s="32"/>
      <c r="O67" s="32"/>
      <c r="P67" s="32"/>
    </row>
    <row r="68" spans="2:16">
      <c r="B68" s="45"/>
      <c r="C68" s="45" t="s">
        <v>123</v>
      </c>
      <c r="D68" s="52">
        <v>4.0755945600322363</v>
      </c>
      <c r="E68" s="52">
        <v>5.34743175579806</v>
      </c>
      <c r="F68" s="52">
        <v>5.2282320447800457</v>
      </c>
      <c r="G68" s="52">
        <v>4.9757936649561962</v>
      </c>
      <c r="H68" s="52">
        <v>5.9934290170734261</v>
      </c>
      <c r="I68" s="52">
        <v>5.3468869113420858</v>
      </c>
      <c r="K68" s="32"/>
      <c r="L68" s="32"/>
      <c r="M68" s="32"/>
      <c r="N68" s="32"/>
      <c r="O68" s="32"/>
      <c r="P68" s="32"/>
    </row>
    <row r="69" spans="2:16">
      <c r="B69" s="45"/>
      <c r="C69" s="45" t="s">
        <v>124</v>
      </c>
      <c r="D69" s="52">
        <v>4.0251535986359332</v>
      </c>
      <c r="E69" s="52">
        <v>5.3188586100338719</v>
      </c>
      <c r="F69" s="52">
        <v>5.2007252765447154</v>
      </c>
      <c r="G69" s="52">
        <v>5.0277115908344383</v>
      </c>
      <c r="H69" s="52">
        <v>5.9085130886098902</v>
      </c>
      <c r="I69" s="52">
        <v>5.322000256006576</v>
      </c>
      <c r="K69" s="32"/>
      <c r="L69" s="32"/>
      <c r="M69" s="32"/>
      <c r="N69" s="32"/>
      <c r="O69" s="32"/>
      <c r="P69" s="32"/>
    </row>
    <row r="70" spans="2:16">
      <c r="B70" s="45">
        <v>2023</v>
      </c>
      <c r="C70" s="45" t="s">
        <v>113</v>
      </c>
      <c r="D70" s="52">
        <v>8.3262868513486854</v>
      </c>
      <c r="E70" s="52">
        <v>9.8251688666507917</v>
      </c>
      <c r="F70" s="52">
        <v>9.5318414325791689</v>
      </c>
      <c r="G70" s="52">
        <v>9.2292270235279972</v>
      </c>
      <c r="H70" s="52">
        <v>10.173593261483438</v>
      </c>
      <c r="I70" s="52">
        <v>9.8009075585679071</v>
      </c>
      <c r="K70" s="32"/>
      <c r="L70" s="32"/>
      <c r="M70" s="32"/>
      <c r="N70" s="32"/>
      <c r="O70" s="32"/>
      <c r="P70" s="32"/>
    </row>
    <row r="71" spans="2:16">
      <c r="B71" s="45"/>
      <c r="C71" s="45" t="s">
        <v>114</v>
      </c>
      <c r="D71" s="52">
        <v>8.3362179276891482</v>
      </c>
      <c r="E71" s="52">
        <v>9.8069340090424006</v>
      </c>
      <c r="F71" s="52">
        <v>9.5083450831329852</v>
      </c>
      <c r="G71" s="52">
        <v>9.2602515812926214</v>
      </c>
      <c r="H71" s="52">
        <v>10.145173956801944</v>
      </c>
      <c r="I71" s="52">
        <v>9.7887673528320072</v>
      </c>
      <c r="K71" s="32"/>
      <c r="L71" s="32"/>
      <c r="M71" s="32"/>
      <c r="N71" s="32"/>
      <c r="O71" s="32"/>
      <c r="P71" s="32"/>
    </row>
    <row r="72" spans="2:16">
      <c r="B72" s="45"/>
      <c r="C72" s="45" t="s">
        <v>115</v>
      </c>
      <c r="D72" s="52">
        <v>8.2705411977552536</v>
      </c>
      <c r="E72" s="52">
        <v>9.7301593764994578</v>
      </c>
      <c r="F72" s="52">
        <v>9.4963622382605131</v>
      </c>
      <c r="G72" s="52">
        <v>9.2116571192842667</v>
      </c>
      <c r="H72" s="52">
        <v>10.216179732882292</v>
      </c>
      <c r="I72" s="52">
        <v>9.7351261809139</v>
      </c>
      <c r="K72" s="32"/>
      <c r="L72" s="32"/>
      <c r="M72" s="32"/>
      <c r="N72" s="32"/>
      <c r="O72" s="32"/>
      <c r="P72" s="32"/>
    </row>
    <row r="73" spans="2:16">
      <c r="B73" s="45"/>
      <c r="C73" s="45" t="s">
        <v>116</v>
      </c>
      <c r="D73" s="52">
        <v>8.2124707297546173</v>
      </c>
      <c r="E73" s="52">
        <v>9.7033185994888527</v>
      </c>
      <c r="F73" s="52">
        <v>9.4682409085061092</v>
      </c>
      <c r="G73" s="52">
        <v>9.1543012723273254</v>
      </c>
      <c r="H73" s="52">
        <v>10.113213758068284</v>
      </c>
      <c r="I73" s="52">
        <v>9.7129042757511552</v>
      </c>
      <c r="K73" s="32"/>
      <c r="L73" s="32"/>
      <c r="M73" s="32"/>
      <c r="N73" s="32"/>
      <c r="O73" s="32"/>
      <c r="P73" s="32"/>
    </row>
    <row r="74" spans="2:16">
      <c r="B74" s="45"/>
      <c r="C74" s="45" t="s">
        <v>117</v>
      </c>
      <c r="D74" s="52">
        <v>8.1589878689124049</v>
      </c>
      <c r="E74" s="52">
        <v>9.6357193955783682</v>
      </c>
      <c r="F74" s="52">
        <v>9.422190584774004</v>
      </c>
      <c r="G74" s="52">
        <v>9.1391949594264776</v>
      </c>
      <c r="H74" s="52">
        <v>10.168568859615013</v>
      </c>
      <c r="I74" s="52">
        <v>9.6541374771434985</v>
      </c>
      <c r="K74" s="32"/>
      <c r="L74" s="32"/>
      <c r="M74" s="32"/>
      <c r="N74" s="32"/>
      <c r="O74" s="32"/>
      <c r="P74" s="32"/>
    </row>
    <row r="75" spans="2:16">
      <c r="B75" s="45"/>
      <c r="C75" s="48" t="s">
        <v>118</v>
      </c>
      <c r="D75" s="56">
        <v>8.1268817806340099</v>
      </c>
      <c r="E75" s="56">
        <v>9.5819487194159336</v>
      </c>
      <c r="F75" s="56">
        <v>9.3809630053039541</v>
      </c>
      <c r="G75" s="56">
        <v>9.1396176313612401</v>
      </c>
      <c r="H75" s="56">
        <v>10.086533107706863</v>
      </c>
      <c r="I75" s="56">
        <v>9.6018233075635386</v>
      </c>
      <c r="K75" s="32"/>
      <c r="L75" s="32"/>
      <c r="M75" s="32"/>
      <c r="N75" s="32"/>
      <c r="O75" s="32"/>
      <c r="P75" s="32"/>
    </row>
    <row r="76" spans="2:16">
      <c r="B76" s="45"/>
      <c r="C76" s="45" t="s">
        <v>119</v>
      </c>
      <c r="D76" s="52"/>
      <c r="E76" s="52"/>
      <c r="F76" s="52"/>
      <c r="G76" s="52"/>
      <c r="H76" s="52"/>
      <c r="I76" s="52"/>
      <c r="K76" s="32"/>
      <c r="L76" s="32"/>
      <c r="M76" s="32"/>
      <c r="N76" s="32"/>
      <c r="O76" s="32"/>
      <c r="P76" s="32"/>
    </row>
    <row r="77" spans="2:16">
      <c r="B77" s="45"/>
      <c r="C77" s="45" t="s">
        <v>120</v>
      </c>
      <c r="D77" s="52"/>
      <c r="E77" s="52"/>
      <c r="F77" s="52"/>
      <c r="G77" s="52"/>
      <c r="H77" s="52"/>
      <c r="I77" s="52"/>
      <c r="K77" s="209"/>
      <c r="L77" s="209"/>
      <c r="M77" s="209"/>
      <c r="N77" s="209"/>
      <c r="O77" s="209"/>
      <c r="P77" s="209"/>
    </row>
    <row r="78" spans="2:16">
      <c r="B78" s="45"/>
      <c r="C78" s="45" t="s">
        <v>121</v>
      </c>
      <c r="D78" s="52"/>
      <c r="E78" s="52"/>
      <c r="F78" s="52"/>
      <c r="G78" s="52"/>
      <c r="H78" s="52"/>
      <c r="I78" s="52"/>
      <c r="K78" s="32"/>
      <c r="L78" s="32"/>
      <c r="M78" s="32"/>
      <c r="N78" s="32"/>
      <c r="O78" s="32"/>
      <c r="P78" s="32"/>
    </row>
    <row r="79" spans="2:16">
      <c r="B79" s="45"/>
      <c r="C79" s="45" t="s">
        <v>122</v>
      </c>
      <c r="D79" s="52"/>
      <c r="E79" s="52"/>
      <c r="F79" s="52"/>
      <c r="G79" s="52"/>
      <c r="H79" s="52"/>
      <c r="I79" s="52"/>
      <c r="K79" s="32"/>
      <c r="L79" s="32"/>
      <c r="M79" s="32"/>
      <c r="N79" s="32"/>
      <c r="O79" s="32"/>
      <c r="P79" s="32"/>
    </row>
    <row r="80" spans="2:16">
      <c r="B80" s="45"/>
      <c r="C80" s="45" t="s">
        <v>123</v>
      </c>
      <c r="D80" s="52"/>
      <c r="E80" s="52"/>
      <c r="F80" s="52"/>
      <c r="G80" s="52"/>
      <c r="H80" s="52"/>
      <c r="I80" s="52"/>
      <c r="K80" s="32"/>
      <c r="L80" s="32"/>
      <c r="M80" s="32"/>
      <c r="N80" s="32"/>
      <c r="O80" s="32"/>
      <c r="P80" s="32"/>
    </row>
    <row r="81" spans="2:16">
      <c r="B81" s="45"/>
      <c r="C81" s="45" t="s">
        <v>124</v>
      </c>
      <c r="D81" s="52"/>
      <c r="E81" s="52"/>
      <c r="F81" s="52"/>
      <c r="G81" s="52"/>
      <c r="H81" s="52"/>
      <c r="I81" s="52"/>
      <c r="K81" s="32"/>
      <c r="L81" s="32"/>
      <c r="M81" s="32"/>
      <c r="N81" s="32"/>
      <c r="O81" s="32"/>
      <c r="P81" s="32"/>
    </row>
    <row r="82" spans="2:16">
      <c r="B82" s="45"/>
      <c r="C82" s="45"/>
      <c r="D82" s="53"/>
      <c r="E82" s="53"/>
      <c r="F82" s="53"/>
      <c r="G82" s="53"/>
      <c r="H82" s="53"/>
      <c r="I82" s="53"/>
      <c r="K82" s="35"/>
      <c r="L82" s="35"/>
      <c r="M82" s="35"/>
      <c r="N82" s="35"/>
      <c r="O82" s="35"/>
      <c r="P82" s="35"/>
    </row>
    <row r="83" spans="2:16">
      <c r="B83" s="27" t="s">
        <v>127</v>
      </c>
      <c r="D83" s="32"/>
      <c r="E83" s="32"/>
      <c r="F83" s="32"/>
      <c r="G83" s="32"/>
      <c r="H83" s="32"/>
      <c r="I83" s="32"/>
    </row>
    <row r="84" spans="2:16">
      <c r="C84" s="483"/>
      <c r="D84" s="466"/>
      <c r="E84" s="466"/>
      <c r="F84" s="466"/>
      <c r="G84" s="466"/>
      <c r="H84" s="466"/>
      <c r="I84" s="466"/>
    </row>
    <row r="85" spans="2:16" ht="18.75">
      <c r="B85" s="42"/>
      <c r="C85" s="43"/>
      <c r="D85" s="43"/>
      <c r="E85" s="43"/>
      <c r="F85" s="43"/>
      <c r="G85" s="43"/>
      <c r="H85" s="43"/>
      <c r="I85" s="43"/>
    </row>
  </sheetData>
  <mergeCells count="1">
    <mergeCell ref="C84:I84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H218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J15" sqref="J15"/>
    </sheetView>
  </sheetViews>
  <sheetFormatPr baseColWidth="10" defaultRowHeight="15"/>
  <cols>
    <col min="1" max="1" width="2.7109375" customWidth="1"/>
    <col min="2" max="2" width="27.5703125" customWidth="1"/>
    <col min="3" max="3" width="17" customWidth="1"/>
    <col min="4" max="4" width="11.140625" customWidth="1"/>
    <col min="5" max="6" width="11.28515625" customWidth="1"/>
    <col min="7" max="7" width="11.7109375" customWidth="1"/>
  </cols>
  <sheetData>
    <row r="1" spans="1:138" ht="26.1" customHeight="1">
      <c r="B1" s="488" t="s">
        <v>33</v>
      </c>
      <c r="C1" s="489"/>
      <c r="D1" s="489"/>
      <c r="E1" s="489"/>
      <c r="F1" s="489"/>
      <c r="G1" s="489"/>
    </row>
    <row r="3" spans="1:138" ht="18.75">
      <c r="B3" s="267" t="s">
        <v>217</v>
      </c>
      <c r="C3" s="268"/>
      <c r="D3" s="268"/>
      <c r="E3" s="268"/>
      <c r="F3" s="268"/>
      <c r="G3" s="268"/>
      <c r="K3" s="7" t="s">
        <v>170</v>
      </c>
    </row>
    <row r="4" spans="1:138" ht="23.65" customHeight="1">
      <c r="A4" s="269"/>
      <c r="B4" s="490" t="s">
        <v>41</v>
      </c>
      <c r="C4" s="492" t="s">
        <v>40</v>
      </c>
      <c r="D4" s="493"/>
      <c r="E4" s="270" t="s">
        <v>34</v>
      </c>
      <c r="F4" s="270"/>
      <c r="G4" s="270"/>
    </row>
    <row r="5" spans="1:138" ht="18.600000000000001" customHeight="1">
      <c r="A5" s="269"/>
      <c r="B5" s="491"/>
      <c r="C5" s="271" t="s">
        <v>7</v>
      </c>
      <c r="D5" s="271" t="s">
        <v>32</v>
      </c>
      <c r="E5" s="272" t="s">
        <v>4</v>
      </c>
      <c r="F5" s="272" t="s">
        <v>3</v>
      </c>
      <c r="G5" s="272" t="s">
        <v>6</v>
      </c>
      <c r="J5" s="60"/>
      <c r="K5" s="61"/>
      <c r="L5" s="60"/>
      <c r="M5" s="62"/>
      <c r="N5" s="60"/>
    </row>
    <row r="6" spans="1:138" s="65" customFormat="1" ht="27.6" customHeight="1">
      <c r="A6" s="273"/>
      <c r="B6" s="274" t="s">
        <v>29</v>
      </c>
      <c r="C6" s="275">
        <v>983691</v>
      </c>
      <c r="D6" s="276">
        <f>C6/$C$14</f>
        <v>0.45541355419804214</v>
      </c>
      <c r="E6" s="277">
        <v>0.28435608860321365</v>
      </c>
      <c r="F6" s="277">
        <v>0.12760864439981584</v>
      </c>
      <c r="G6" s="277">
        <v>0.18752452024204364</v>
      </c>
      <c r="H6" s="3"/>
      <c r="I6" s="3"/>
      <c r="J6" s="63"/>
      <c r="K6" s="64"/>
      <c r="L6" s="63"/>
      <c r="M6" s="64"/>
      <c r="N6" s="6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</row>
    <row r="7" spans="1:138" s="65" customFormat="1" ht="27.6" customHeight="1">
      <c r="A7" s="273"/>
      <c r="B7" s="278" t="s">
        <v>28</v>
      </c>
      <c r="C7" s="275">
        <v>135626</v>
      </c>
      <c r="D7" s="276">
        <f t="shared" ref="D7:D11" si="0">C7/$C$14</f>
        <v>6.2789960161944824E-2</v>
      </c>
      <c r="E7" s="277">
        <v>0.18851787360442487</v>
      </c>
      <c r="F7" s="277">
        <v>0.11724618182555727</v>
      </c>
      <c r="G7" s="277">
        <v>0.14380688613865586</v>
      </c>
      <c r="H7" s="3"/>
      <c r="I7" s="3"/>
      <c r="J7" s="46"/>
      <c r="K7" s="46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49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</row>
    <row r="8" spans="1:138" s="65" customFormat="1" ht="27.6" customHeight="1">
      <c r="A8" s="273"/>
      <c r="B8" s="274" t="s">
        <v>35</v>
      </c>
      <c r="C8" s="275">
        <v>269882</v>
      </c>
      <c r="D8" s="276">
        <f t="shared" si="0"/>
        <v>0.12494565959643425</v>
      </c>
      <c r="E8" s="277">
        <v>0.35436382754994744</v>
      </c>
      <c r="F8" s="277">
        <v>0.25597918983532941</v>
      </c>
      <c r="G8" s="277">
        <v>0.29767141237354461</v>
      </c>
      <c r="H8" s="3"/>
      <c r="I8" s="3"/>
      <c r="J8" s="486"/>
      <c r="K8" s="486"/>
      <c r="L8" s="486"/>
      <c r="M8" s="486"/>
      <c r="N8" s="486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68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</row>
    <row r="9" spans="1:138" s="65" customFormat="1" ht="27.6" customHeight="1">
      <c r="A9" s="273"/>
      <c r="B9" s="274" t="s">
        <v>30</v>
      </c>
      <c r="C9" s="275">
        <v>600315</v>
      </c>
      <c r="D9" s="276">
        <f t="shared" si="0"/>
        <v>0.2779242544542927</v>
      </c>
      <c r="E9" s="277">
        <v>0.27513755658231115</v>
      </c>
      <c r="F9" s="277">
        <v>6.8600859567424191E-2</v>
      </c>
      <c r="G9" s="277">
        <v>0.2573778300456992</v>
      </c>
      <c r="H9" s="3"/>
      <c r="I9" s="3"/>
      <c r="J9" s="148"/>
      <c r="K9" s="172"/>
      <c r="L9" s="148"/>
      <c r="M9" s="173"/>
      <c r="N9" s="148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49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</row>
    <row r="10" spans="1:138" s="65" customFormat="1" ht="27.6" customHeight="1">
      <c r="A10" s="273"/>
      <c r="B10" s="274" t="s">
        <v>31</v>
      </c>
      <c r="C10" s="275">
        <v>146969</v>
      </c>
      <c r="D10" s="276">
        <f t="shared" si="0"/>
        <v>6.8041361206854639E-2</v>
      </c>
      <c r="E10" s="277">
        <v>0.43479441738733232</v>
      </c>
      <c r="F10" s="277">
        <v>0.42650623895852025</v>
      </c>
      <c r="G10" s="277">
        <v>0.43043494814654276</v>
      </c>
      <c r="H10" s="3"/>
      <c r="I10" s="3"/>
      <c r="J10" s="161"/>
      <c r="K10" s="156"/>
      <c r="L10" s="161"/>
      <c r="M10" s="156"/>
      <c r="N10" s="161"/>
      <c r="O10" s="143"/>
      <c r="P10" s="143"/>
      <c r="Q10" s="143"/>
      <c r="R10" s="143"/>
      <c r="S10" s="143"/>
      <c r="T10" s="143"/>
      <c r="U10" s="169"/>
      <c r="V10" s="143"/>
      <c r="W10" s="170"/>
      <c r="X10" s="143"/>
      <c r="Y10" s="143"/>
      <c r="Z10" s="143"/>
      <c r="AA10" s="143"/>
      <c r="AB10" s="149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</row>
    <row r="11" spans="1:138" s="65" customFormat="1" ht="27.6" customHeight="1">
      <c r="A11" s="273"/>
      <c r="B11" s="274" t="s">
        <v>37</v>
      </c>
      <c r="C11" s="275">
        <v>22798</v>
      </c>
      <c r="D11" s="276">
        <f t="shared" si="0"/>
        <v>1.0554654061699217E-2</v>
      </c>
      <c r="E11" s="277">
        <v>0.50324184499613667</v>
      </c>
      <c r="F11" s="277">
        <v>0.51198428290766207</v>
      </c>
      <c r="G11" s="277">
        <v>0.50620600839309904</v>
      </c>
      <c r="H11" s="3"/>
      <c r="I11" s="3"/>
      <c r="J11" s="161"/>
      <c r="K11" s="156"/>
      <c r="L11" s="161"/>
      <c r="M11" s="156"/>
      <c r="N11" s="161"/>
      <c r="O11" s="182"/>
      <c r="P11" s="182"/>
      <c r="Q11" s="182"/>
      <c r="R11" s="182"/>
      <c r="S11" s="182"/>
      <c r="T11" s="182"/>
      <c r="U11" s="182"/>
      <c r="V11" s="143"/>
      <c r="W11" s="182"/>
      <c r="X11" s="182"/>
      <c r="Y11" s="182"/>
      <c r="Z11" s="182"/>
      <c r="AA11" s="182"/>
      <c r="AB11" s="149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</row>
    <row r="12" spans="1:138" s="65" customFormat="1" ht="27.6" customHeight="1">
      <c r="A12" s="273"/>
      <c r="B12" s="279" t="s">
        <v>36</v>
      </c>
      <c r="C12" s="280">
        <f>SUM(C6:C11)</f>
        <v>2159281</v>
      </c>
      <c r="D12" s="281">
        <f>SUM(D6:D11)</f>
        <v>0.9996694436792678</v>
      </c>
      <c r="E12" s="282">
        <v>0.50324184499613667</v>
      </c>
      <c r="F12" s="282">
        <v>0.51198428290766207</v>
      </c>
      <c r="G12" s="282">
        <v>0.50619999999999998</v>
      </c>
      <c r="H12" s="3"/>
      <c r="I12" s="3"/>
      <c r="J12" s="161"/>
      <c r="K12" s="156"/>
      <c r="L12" s="161"/>
      <c r="M12" s="156"/>
      <c r="N12" s="161"/>
      <c r="O12" s="171"/>
      <c r="P12" s="146"/>
      <c r="Q12" s="171"/>
      <c r="R12" s="146"/>
      <c r="S12" s="171"/>
      <c r="T12" s="146"/>
      <c r="U12" s="171"/>
      <c r="V12" s="147"/>
      <c r="W12" s="148"/>
      <c r="X12" s="172"/>
      <c r="Y12" s="148"/>
      <c r="Z12" s="173"/>
      <c r="AA12" s="148"/>
      <c r="AB12" s="149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</row>
    <row r="13" spans="1:138" s="65" customFormat="1" ht="27.6" customHeight="1">
      <c r="A13" s="273"/>
      <c r="B13" s="274" t="s">
        <v>38</v>
      </c>
      <c r="C13" s="275">
        <v>714</v>
      </c>
      <c r="D13" s="276">
        <f>C13/C14</f>
        <v>3.305563207322239E-4</v>
      </c>
      <c r="E13" s="277">
        <v>3.0999999999999999E-3</v>
      </c>
      <c r="F13" s="277">
        <v>4.1999999999999997E-3</v>
      </c>
      <c r="G13" s="277">
        <v>3.2000000000000002E-3</v>
      </c>
      <c r="H13" s="3"/>
      <c r="I13" s="3"/>
      <c r="J13" s="161"/>
      <c r="K13" s="156"/>
      <c r="L13" s="161"/>
      <c r="M13" s="156"/>
      <c r="N13" s="161"/>
      <c r="O13" s="145"/>
      <c r="P13" s="146"/>
      <c r="Q13" s="145"/>
      <c r="R13" s="146"/>
      <c r="S13" s="145"/>
      <c r="T13" s="146"/>
      <c r="U13" s="145"/>
      <c r="V13" s="147"/>
      <c r="W13" s="148"/>
      <c r="X13" s="149"/>
      <c r="Y13" s="148"/>
      <c r="Z13" s="149"/>
      <c r="AA13" s="148"/>
      <c r="AB13" s="149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</row>
    <row r="14" spans="1:138" s="65" customFormat="1" ht="32.1" customHeight="1">
      <c r="A14" s="273"/>
      <c r="B14" s="283" t="s">
        <v>39</v>
      </c>
      <c r="C14" s="284">
        <f>SUM(C12:C13)</f>
        <v>2159995</v>
      </c>
      <c r="D14" s="285">
        <v>1</v>
      </c>
      <c r="E14" s="285">
        <v>0.2740628248779568</v>
      </c>
      <c r="F14" s="285">
        <v>0.1499318309575548</v>
      </c>
      <c r="G14" s="285">
        <v>0.21512325993762207</v>
      </c>
      <c r="H14" s="3"/>
      <c r="I14" s="3"/>
      <c r="J14" s="161"/>
      <c r="K14" s="156"/>
      <c r="L14" s="161"/>
      <c r="M14" s="156"/>
      <c r="N14" s="161"/>
      <c r="O14" s="145"/>
      <c r="P14" s="146"/>
      <c r="Q14" s="145"/>
      <c r="R14" s="146"/>
      <c r="S14" s="145"/>
      <c r="T14" s="146"/>
      <c r="U14" s="145"/>
      <c r="V14" s="147"/>
      <c r="W14" s="174"/>
      <c r="X14" s="149"/>
      <c r="Y14" s="174"/>
      <c r="Z14" s="149"/>
      <c r="AA14" s="174"/>
      <c r="AB14" s="149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</row>
    <row r="15" spans="1:138" ht="22.9" customHeight="1">
      <c r="B15" s="66"/>
      <c r="C15" s="67"/>
      <c r="D15" s="67"/>
      <c r="H15" s="4"/>
      <c r="I15" s="4"/>
      <c r="J15" s="161"/>
      <c r="K15" s="156"/>
      <c r="L15" s="161"/>
      <c r="M15" s="156"/>
      <c r="N15" s="161"/>
      <c r="O15" s="153"/>
      <c r="P15" s="154"/>
      <c r="Q15" s="153"/>
      <c r="R15" s="154"/>
      <c r="S15" s="153"/>
      <c r="T15" s="154"/>
      <c r="U15" s="153"/>
      <c r="V15" s="155"/>
      <c r="W15" s="153"/>
      <c r="X15" s="156"/>
      <c r="Y15" s="153"/>
      <c r="Z15" s="156"/>
      <c r="AA15" s="157"/>
      <c r="AB15" s="149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</row>
    <row r="16" spans="1:138" ht="18" customHeight="1">
      <c r="B16" s="68" t="s">
        <v>44</v>
      </c>
      <c r="C16" s="69"/>
      <c r="D16" s="69"/>
      <c r="E16" s="69"/>
      <c r="F16" s="69"/>
      <c r="G16" s="69"/>
      <c r="H16" s="4"/>
      <c r="I16" s="4"/>
      <c r="J16" s="161"/>
      <c r="K16" s="156"/>
      <c r="L16" s="161"/>
      <c r="M16" s="156"/>
      <c r="N16" s="161"/>
      <c r="O16" s="153"/>
      <c r="P16" s="154"/>
      <c r="Q16" s="153"/>
      <c r="R16" s="154"/>
      <c r="S16" s="153"/>
      <c r="T16" s="154"/>
      <c r="U16" s="153"/>
      <c r="V16" s="155"/>
      <c r="W16" s="153"/>
      <c r="X16" s="156"/>
      <c r="Y16" s="153"/>
      <c r="Z16" s="156"/>
      <c r="AA16" s="157"/>
      <c r="AB16" s="149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</row>
    <row r="17" spans="1:138" ht="18" customHeight="1">
      <c r="H17" s="4"/>
      <c r="I17" s="4"/>
      <c r="J17" s="157"/>
      <c r="K17" s="156"/>
      <c r="L17" s="157"/>
      <c r="M17" s="156"/>
      <c r="N17" s="157"/>
      <c r="O17" s="160"/>
      <c r="P17" s="154"/>
      <c r="Q17" s="160"/>
      <c r="R17" s="154"/>
      <c r="S17" s="160"/>
      <c r="T17" s="154"/>
      <c r="U17" s="160"/>
      <c r="V17" s="155"/>
      <c r="W17" s="161"/>
      <c r="X17" s="156"/>
      <c r="Y17" s="161"/>
      <c r="Z17" s="156"/>
      <c r="AA17" s="161"/>
      <c r="AB17" s="149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</row>
    <row r="18" spans="1:138" ht="18" customHeight="1">
      <c r="H18" s="4"/>
      <c r="I18" s="4"/>
      <c r="J18" s="157"/>
      <c r="K18" s="156"/>
      <c r="L18" s="157"/>
      <c r="M18" s="156"/>
      <c r="N18" s="157"/>
      <c r="O18" s="153"/>
      <c r="P18" s="154"/>
      <c r="Q18" s="153"/>
      <c r="R18" s="154"/>
      <c r="S18" s="153"/>
      <c r="T18" s="154"/>
      <c r="U18" s="153"/>
      <c r="V18" s="155"/>
      <c r="W18" s="157"/>
      <c r="X18" s="156"/>
      <c r="Y18" s="157"/>
      <c r="Z18" s="156"/>
      <c r="AA18" s="157"/>
      <c r="AB18" s="1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</row>
    <row r="19" spans="1:138" ht="15" customHeight="1">
      <c r="H19" s="4"/>
      <c r="I19" s="4"/>
      <c r="J19" s="157"/>
      <c r="K19" s="156"/>
      <c r="L19" s="157"/>
      <c r="M19" s="156"/>
      <c r="N19" s="157"/>
      <c r="O19" s="145"/>
      <c r="P19" s="146"/>
      <c r="Q19" s="145"/>
      <c r="R19" s="146"/>
      <c r="S19" s="145"/>
      <c r="T19" s="166"/>
      <c r="U19" s="176"/>
      <c r="V19" s="155"/>
      <c r="W19" s="174"/>
      <c r="X19" s="149"/>
      <c r="Y19" s="174"/>
      <c r="Z19" s="149"/>
      <c r="AA19" s="174"/>
      <c r="AB19" s="149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</row>
    <row r="20" spans="1:138">
      <c r="H20" s="4"/>
      <c r="I20" s="4"/>
      <c r="J20" s="157"/>
      <c r="K20" s="156"/>
      <c r="L20" s="157"/>
      <c r="M20" s="156"/>
      <c r="N20" s="157"/>
      <c r="O20" s="153"/>
      <c r="P20" s="154"/>
      <c r="Q20" s="153"/>
      <c r="R20" s="154"/>
      <c r="S20" s="153"/>
      <c r="T20" s="154"/>
      <c r="U20" s="153"/>
      <c r="V20" s="155"/>
      <c r="W20" s="157"/>
      <c r="X20" s="156"/>
      <c r="Y20" s="157"/>
      <c r="Z20" s="156"/>
      <c r="AA20" s="157"/>
      <c r="AB20" s="149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</row>
    <row r="21" spans="1:138">
      <c r="H21" s="4"/>
      <c r="I21" s="4"/>
      <c r="J21" s="157"/>
      <c r="K21" s="156"/>
      <c r="L21" s="157"/>
      <c r="M21" s="156"/>
      <c r="N21" s="157"/>
      <c r="O21" s="153"/>
      <c r="P21" s="154"/>
      <c r="Q21" s="153"/>
      <c r="R21" s="154"/>
      <c r="S21" s="153"/>
      <c r="T21" s="154"/>
      <c r="U21" s="153"/>
      <c r="V21" s="155"/>
      <c r="W21" s="157"/>
      <c r="X21" s="156"/>
      <c r="Y21" s="157"/>
      <c r="Z21" s="156"/>
      <c r="AA21" s="157"/>
      <c r="AB21" s="149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</row>
    <row r="22" spans="1:138">
      <c r="H22" s="4"/>
      <c r="I22" s="4"/>
      <c r="J22" s="157"/>
      <c r="K22" s="156"/>
      <c r="L22" s="157"/>
      <c r="M22" s="156"/>
      <c r="N22" s="157"/>
      <c r="O22" s="153"/>
      <c r="P22" s="154"/>
      <c r="Q22" s="153"/>
      <c r="R22" s="154"/>
      <c r="S22" s="153"/>
      <c r="T22" s="154"/>
      <c r="U22" s="153"/>
      <c r="V22" s="155"/>
      <c r="W22" s="157"/>
      <c r="X22" s="156"/>
      <c r="Y22" s="157"/>
      <c r="Z22" s="156"/>
      <c r="AA22" s="157"/>
      <c r="AB22" s="149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</row>
    <row r="23" spans="1:138">
      <c r="H23" s="4"/>
      <c r="I23" s="4"/>
      <c r="J23" s="157"/>
      <c r="K23" s="156"/>
      <c r="L23" s="157"/>
      <c r="M23" s="156"/>
      <c r="N23" s="157"/>
      <c r="O23" s="153"/>
      <c r="P23" s="154"/>
      <c r="Q23" s="153"/>
      <c r="R23" s="154"/>
      <c r="S23" s="153"/>
      <c r="T23" s="154"/>
      <c r="U23" s="153"/>
      <c r="V23" s="155"/>
      <c r="W23" s="157"/>
      <c r="X23" s="156"/>
      <c r="Y23" s="157"/>
      <c r="Z23" s="156"/>
      <c r="AA23" s="157"/>
      <c r="AB23" s="149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</row>
    <row r="24" spans="1:138">
      <c r="H24" s="4"/>
      <c r="I24" s="4"/>
      <c r="J24" s="161"/>
      <c r="K24" s="156"/>
      <c r="L24" s="161"/>
      <c r="M24" s="156"/>
      <c r="N24" s="161"/>
      <c r="O24" s="153"/>
      <c r="P24" s="154"/>
      <c r="Q24" s="153"/>
      <c r="R24" s="154"/>
      <c r="S24" s="153"/>
      <c r="T24" s="154"/>
      <c r="U24" s="153"/>
      <c r="V24" s="155"/>
      <c r="W24" s="157"/>
      <c r="X24" s="156"/>
      <c r="Y24" s="157"/>
      <c r="Z24" s="156"/>
      <c r="AA24" s="157"/>
      <c r="AB24" s="149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</row>
    <row r="25" spans="1:138" ht="15" customHeight="1">
      <c r="H25" s="4"/>
      <c r="I25" s="4"/>
      <c r="J25" s="157"/>
      <c r="K25" s="156"/>
      <c r="L25" s="157"/>
      <c r="M25" s="156"/>
      <c r="N25" s="157"/>
      <c r="O25" s="153"/>
      <c r="P25" s="154"/>
      <c r="Q25" s="153"/>
      <c r="R25" s="154"/>
      <c r="S25" s="153"/>
      <c r="T25" s="154"/>
      <c r="U25" s="153"/>
      <c r="V25" s="155"/>
      <c r="W25" s="157"/>
      <c r="X25" s="156"/>
      <c r="Y25" s="157"/>
      <c r="Z25" s="156"/>
      <c r="AA25" s="157"/>
      <c r="AB25" s="149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</row>
    <row r="26" spans="1:138" ht="15" customHeight="1">
      <c r="H26" s="4"/>
      <c r="I26" s="4"/>
      <c r="O26" s="153"/>
      <c r="P26" s="154"/>
      <c r="Q26" s="153"/>
      <c r="R26" s="154"/>
      <c r="S26" s="153"/>
      <c r="T26" s="154"/>
      <c r="U26" s="153"/>
      <c r="V26" s="155"/>
      <c r="W26" s="157"/>
      <c r="X26" s="156"/>
      <c r="Y26" s="157"/>
      <c r="Z26" s="156"/>
      <c r="AA26" s="157"/>
      <c r="AB26" s="149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</row>
    <row r="27" spans="1:138" ht="15.75">
      <c r="A27" s="70"/>
      <c r="H27" s="4"/>
      <c r="I27" s="4"/>
      <c r="O27" s="160"/>
      <c r="P27" s="154"/>
      <c r="Q27" s="160"/>
      <c r="R27" s="154"/>
      <c r="S27" s="160"/>
      <c r="T27" s="154"/>
      <c r="U27" s="160"/>
      <c r="V27" s="155"/>
      <c r="W27" s="161"/>
      <c r="X27" s="156"/>
      <c r="Y27" s="161"/>
      <c r="Z27" s="156"/>
      <c r="AA27" s="161"/>
      <c r="AB27" s="149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</row>
    <row r="28" spans="1:138">
      <c r="H28" s="4"/>
      <c r="I28" s="4"/>
      <c r="O28" s="153"/>
      <c r="P28" s="154"/>
      <c r="Q28" s="153"/>
      <c r="R28" s="154"/>
      <c r="S28" s="153"/>
      <c r="T28" s="154"/>
      <c r="U28" s="153"/>
      <c r="V28" s="155"/>
      <c r="W28" s="157"/>
      <c r="X28" s="156"/>
      <c r="Y28" s="157"/>
      <c r="Z28" s="156"/>
      <c r="AA28" s="157"/>
      <c r="AB28" s="149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</row>
    <row r="29" spans="1:138">
      <c r="H29" s="4"/>
      <c r="I29" s="4"/>
      <c r="O29" s="145"/>
      <c r="P29" s="146"/>
      <c r="Q29" s="145"/>
      <c r="R29" s="146"/>
      <c r="S29" s="145"/>
      <c r="T29" s="166"/>
      <c r="U29" s="145"/>
      <c r="V29" s="155"/>
      <c r="W29" s="174"/>
      <c r="X29" s="149"/>
      <c r="Y29" s="174"/>
      <c r="Z29" s="149"/>
      <c r="AA29" s="174"/>
      <c r="AB29" s="149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</row>
    <row r="30" spans="1:138">
      <c r="H30" s="4"/>
      <c r="I30" s="4"/>
      <c r="O30" s="153"/>
      <c r="P30" s="154"/>
      <c r="Q30" s="153"/>
      <c r="R30" s="154"/>
      <c r="S30" s="153"/>
      <c r="T30" s="154"/>
      <c r="U30" s="153"/>
      <c r="V30" s="155"/>
      <c r="W30" s="157"/>
      <c r="X30" s="156"/>
      <c r="Y30" s="157"/>
      <c r="Z30" s="156"/>
      <c r="AA30" s="157"/>
      <c r="AB30" s="149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</row>
    <row r="31" spans="1:138">
      <c r="H31" s="4"/>
      <c r="I31" s="4"/>
      <c r="O31" s="153"/>
      <c r="P31" s="154"/>
      <c r="Q31" s="153"/>
      <c r="R31" s="154"/>
      <c r="S31" s="153"/>
      <c r="T31" s="154"/>
      <c r="U31" s="153"/>
      <c r="V31" s="155"/>
      <c r="W31" s="157"/>
      <c r="X31" s="156"/>
      <c r="Y31" s="157"/>
      <c r="Z31" s="156"/>
      <c r="AA31" s="157"/>
      <c r="AB31" s="149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</row>
    <row r="32" spans="1:138">
      <c r="H32" s="4"/>
      <c r="I32" s="5"/>
      <c r="J32" s="5"/>
      <c r="K32" s="5"/>
      <c r="L32" s="5"/>
      <c r="M32" s="5"/>
      <c r="N32" s="5"/>
      <c r="O32" s="184"/>
      <c r="P32" s="154"/>
      <c r="Q32" s="153"/>
      <c r="R32" s="154"/>
      <c r="S32" s="153"/>
      <c r="T32" s="154"/>
      <c r="U32" s="153"/>
      <c r="V32" s="155"/>
      <c r="W32" s="157"/>
      <c r="X32" s="156"/>
      <c r="Y32" s="157"/>
      <c r="Z32" s="156"/>
      <c r="AA32" s="157"/>
      <c r="AB32" s="149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</row>
    <row r="33" spans="1:138">
      <c r="A33" s="4"/>
      <c r="B33" s="4"/>
      <c r="C33" s="4"/>
      <c r="D33" s="4"/>
      <c r="E33" s="4"/>
      <c r="F33" s="4"/>
      <c r="G33" s="4"/>
      <c r="H33" s="4"/>
      <c r="I33" s="5"/>
      <c r="J33" s="185"/>
      <c r="K33" s="186"/>
      <c r="L33" s="185"/>
      <c r="M33" s="186"/>
      <c r="N33" s="185"/>
      <c r="O33" s="184"/>
      <c r="P33" s="154"/>
      <c r="Q33" s="153"/>
      <c r="R33" s="154"/>
      <c r="S33" s="153"/>
      <c r="T33" s="154"/>
      <c r="U33" s="153"/>
      <c r="V33" s="155"/>
      <c r="W33" s="157"/>
      <c r="X33" s="156"/>
      <c r="Y33" s="157"/>
      <c r="Z33" s="156"/>
      <c r="AA33" s="157"/>
      <c r="AB33" s="149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</row>
    <row r="34" spans="1:138">
      <c r="A34" s="4"/>
      <c r="B34" s="5"/>
      <c r="C34" s="5"/>
      <c r="D34" s="5"/>
      <c r="E34" s="5"/>
      <c r="F34" s="4"/>
      <c r="G34" s="4"/>
      <c r="H34" s="4"/>
      <c r="I34" s="5"/>
      <c r="J34" s="187"/>
      <c r="K34" s="186"/>
      <c r="L34" s="187"/>
      <c r="M34" s="186"/>
      <c r="N34" s="187"/>
      <c r="O34" s="184"/>
      <c r="P34" s="154"/>
      <c r="Q34" s="153"/>
      <c r="R34" s="154"/>
      <c r="S34" s="153"/>
      <c r="T34" s="154"/>
      <c r="U34" s="153"/>
      <c r="V34" s="155"/>
      <c r="W34" s="157"/>
      <c r="X34" s="156"/>
      <c r="Y34" s="157"/>
      <c r="Z34" s="156"/>
      <c r="AA34" s="157"/>
      <c r="AB34" s="149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</row>
    <row r="35" spans="1:138">
      <c r="A35" s="4"/>
      <c r="B35" s="5"/>
      <c r="C35" s="5"/>
      <c r="D35" s="5"/>
      <c r="E35" s="5"/>
      <c r="F35" s="4"/>
      <c r="G35" s="4"/>
      <c r="H35" s="4"/>
      <c r="I35" s="5"/>
      <c r="J35" s="5"/>
      <c r="K35" s="5"/>
      <c r="L35" s="188"/>
      <c r="M35" s="189"/>
      <c r="N35" s="190"/>
      <c r="O35" s="184"/>
      <c r="P35" s="154"/>
      <c r="Q35" s="153"/>
      <c r="R35" s="154"/>
      <c r="S35" s="153"/>
      <c r="T35" s="154"/>
      <c r="U35" s="153"/>
      <c r="V35" s="155"/>
      <c r="W35" s="157"/>
      <c r="X35" s="156"/>
      <c r="Y35" s="157"/>
      <c r="Z35" s="156"/>
      <c r="AA35" s="157"/>
      <c r="AB35" s="149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</row>
    <row r="36" spans="1:138">
      <c r="A36" s="4"/>
      <c r="B36" s="5"/>
      <c r="C36" s="5"/>
      <c r="D36" s="5"/>
      <c r="E36" s="5"/>
      <c r="F36" s="4"/>
      <c r="G36" s="4"/>
      <c r="H36" s="4"/>
      <c r="I36" s="5"/>
      <c r="J36" s="5"/>
      <c r="K36" s="5"/>
      <c r="L36" s="188"/>
      <c r="M36" s="189"/>
      <c r="N36" s="190"/>
      <c r="O36" s="184"/>
      <c r="P36" s="154"/>
      <c r="Q36" s="153"/>
      <c r="R36" s="154"/>
      <c r="S36" s="153"/>
      <c r="T36" s="154"/>
      <c r="U36" s="153"/>
      <c r="V36" s="155"/>
      <c r="W36" s="157"/>
      <c r="X36" s="156"/>
      <c r="Y36" s="157"/>
      <c r="Z36" s="156"/>
      <c r="AA36" s="157"/>
      <c r="AB36" s="149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</row>
    <row r="37" spans="1:138">
      <c r="A37" s="4"/>
      <c r="B37" s="4"/>
      <c r="C37" s="4"/>
      <c r="D37" s="4"/>
      <c r="E37" s="4"/>
      <c r="F37" s="4"/>
      <c r="G37" s="4"/>
      <c r="H37" s="4"/>
      <c r="I37" s="5"/>
      <c r="J37" s="5"/>
      <c r="K37" s="5"/>
      <c r="L37" s="191"/>
      <c r="M37" s="192"/>
      <c r="N37" s="190"/>
      <c r="O37" s="193"/>
      <c r="P37" s="154"/>
      <c r="Q37" s="160"/>
      <c r="R37" s="154"/>
      <c r="S37" s="160"/>
      <c r="T37" s="154"/>
      <c r="U37" s="160"/>
      <c r="V37" s="155"/>
      <c r="W37" s="161"/>
      <c r="X37" s="156"/>
      <c r="Y37" s="161"/>
      <c r="Z37" s="156"/>
      <c r="AA37" s="161"/>
      <c r="AB37" s="149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</row>
    <row r="38" spans="1:138">
      <c r="A38" s="4"/>
      <c r="B38" s="4"/>
      <c r="C38" s="4"/>
      <c r="D38" s="4"/>
      <c r="E38" s="4"/>
      <c r="F38" s="4"/>
      <c r="G38" s="4"/>
      <c r="H38" s="4"/>
      <c r="I38" s="5"/>
      <c r="J38" s="5"/>
      <c r="K38" s="5"/>
      <c r="L38" s="188"/>
      <c r="M38" s="189"/>
      <c r="N38" s="194"/>
      <c r="O38" s="184"/>
      <c r="P38" s="154"/>
      <c r="Q38" s="153"/>
      <c r="R38" s="154"/>
      <c r="S38" s="153"/>
      <c r="T38" s="154"/>
      <c r="U38" s="153"/>
      <c r="V38" s="155"/>
      <c r="W38" s="157"/>
      <c r="X38" s="156"/>
      <c r="Y38" s="157"/>
      <c r="Z38" s="156"/>
      <c r="AA38" s="157"/>
      <c r="AB38" s="149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</row>
    <row r="39" spans="1:138" hidden="1">
      <c r="A39" s="5"/>
      <c r="B39" s="5"/>
      <c r="C39" s="5"/>
      <c r="D39" s="5"/>
      <c r="E39" s="5"/>
      <c r="F39" s="5"/>
      <c r="G39" s="4"/>
      <c r="H39" s="4"/>
      <c r="I39" s="4"/>
      <c r="J39" s="4"/>
      <c r="K39" s="4"/>
      <c r="L39" s="158"/>
      <c r="M39" s="167"/>
      <c r="N39" s="175"/>
      <c r="O39" s="145"/>
      <c r="P39" s="146"/>
      <c r="Q39" s="145"/>
      <c r="R39" s="146"/>
      <c r="S39" s="145"/>
      <c r="T39" s="166"/>
      <c r="U39" s="145"/>
      <c r="V39" s="155"/>
      <c r="W39" s="174"/>
      <c r="X39" s="149"/>
      <c r="Y39" s="174"/>
      <c r="Z39" s="149"/>
      <c r="AA39" s="174"/>
      <c r="AB39" s="149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</row>
    <row r="40" spans="1:138" hidden="1">
      <c r="A40" s="5"/>
      <c r="B40" s="5"/>
      <c r="C40" s="5"/>
      <c r="D40" s="5"/>
      <c r="E40" s="5"/>
      <c r="F40" s="5"/>
      <c r="G40" s="4"/>
      <c r="H40" s="4"/>
      <c r="I40" s="4"/>
      <c r="J40" s="4"/>
      <c r="K40" s="4"/>
      <c r="L40" s="150"/>
      <c r="M40" s="151"/>
      <c r="N40" s="152"/>
      <c r="O40" s="153"/>
      <c r="P40" s="154"/>
      <c r="Q40" s="153"/>
      <c r="R40" s="154"/>
      <c r="S40" s="153"/>
      <c r="T40" s="154"/>
      <c r="U40" s="153"/>
      <c r="V40" s="155"/>
      <c r="W40" s="157"/>
      <c r="X40" s="156"/>
      <c r="Y40" s="157"/>
      <c r="Z40" s="156"/>
      <c r="AA40" s="157"/>
      <c r="AB40" s="149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</row>
    <row r="41" spans="1:138" hidden="1">
      <c r="A41" s="5"/>
      <c r="B41" s="71" t="s">
        <v>29</v>
      </c>
      <c r="C41" s="72">
        <f>D6</f>
        <v>0.45541355419804214</v>
      </c>
      <c r="D41" s="5"/>
      <c r="E41" s="5"/>
      <c r="F41" s="5"/>
      <c r="G41" s="4"/>
      <c r="H41" s="4"/>
      <c r="I41" s="4"/>
      <c r="J41" s="4"/>
      <c r="K41" s="4"/>
      <c r="L41" s="150"/>
      <c r="M41" s="151"/>
      <c r="N41" s="152"/>
      <c r="O41" s="153"/>
      <c r="P41" s="154"/>
      <c r="Q41" s="153"/>
      <c r="R41" s="154"/>
      <c r="S41" s="153"/>
      <c r="T41" s="154"/>
      <c r="U41" s="153"/>
      <c r="V41" s="155"/>
      <c r="W41" s="157"/>
      <c r="X41" s="156"/>
      <c r="Y41" s="157"/>
      <c r="Z41" s="156"/>
      <c r="AA41" s="157"/>
      <c r="AB41" s="149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</row>
    <row r="42" spans="1:138" ht="25.5" hidden="1">
      <c r="A42" s="5"/>
      <c r="B42" s="71" t="s">
        <v>35</v>
      </c>
      <c r="C42" s="72">
        <f>D8</f>
        <v>0.12494565959643425</v>
      </c>
      <c r="D42" s="5"/>
      <c r="E42" s="5"/>
      <c r="F42" s="5"/>
      <c r="G42" s="4"/>
      <c r="H42" s="4"/>
      <c r="I42" s="4"/>
      <c r="J42" s="4"/>
      <c r="K42" s="4"/>
      <c r="L42" s="150"/>
      <c r="M42" s="151"/>
      <c r="N42" s="152"/>
      <c r="O42" s="153"/>
      <c r="P42" s="154"/>
      <c r="Q42" s="153"/>
      <c r="R42" s="154"/>
      <c r="S42" s="153"/>
      <c r="T42" s="154"/>
      <c r="U42" s="153"/>
      <c r="V42" s="155"/>
      <c r="W42" s="157"/>
      <c r="X42" s="156"/>
      <c r="Y42" s="157"/>
      <c r="Z42" s="156"/>
      <c r="AA42" s="157"/>
      <c r="AB42" s="149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</row>
    <row r="43" spans="1:138" hidden="1">
      <c r="A43" s="5"/>
      <c r="B43" s="71" t="s">
        <v>30</v>
      </c>
      <c r="C43" s="72">
        <f>D9</f>
        <v>0.2779242544542927</v>
      </c>
      <c r="D43" s="5"/>
      <c r="E43" s="5"/>
      <c r="F43" s="5"/>
      <c r="G43" s="4"/>
      <c r="H43" s="4"/>
      <c r="I43" s="4"/>
      <c r="J43" s="4"/>
      <c r="K43" s="4"/>
      <c r="L43" s="158"/>
      <c r="M43" s="151"/>
      <c r="N43" s="152"/>
      <c r="O43" s="153"/>
      <c r="P43" s="154"/>
      <c r="Q43" s="153"/>
      <c r="R43" s="154"/>
      <c r="S43" s="153"/>
      <c r="T43" s="154"/>
      <c r="U43" s="153"/>
      <c r="V43" s="155"/>
      <c r="W43" s="157"/>
      <c r="X43" s="156"/>
      <c r="Y43" s="157"/>
      <c r="Z43" s="156"/>
      <c r="AA43" s="157"/>
      <c r="AB43" s="149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</row>
    <row r="44" spans="1:138" hidden="1">
      <c r="A44" s="5"/>
      <c r="B44" s="71" t="s">
        <v>43</v>
      </c>
      <c r="C44" s="72">
        <f>SUM(C45:C48)</f>
        <v>0.14171653175123092</v>
      </c>
      <c r="D44" s="5"/>
      <c r="E44" s="5"/>
      <c r="F44" s="5"/>
      <c r="G44" s="4"/>
      <c r="H44" s="4"/>
      <c r="I44" s="4"/>
      <c r="J44" s="4"/>
      <c r="K44" s="4"/>
      <c r="L44" s="158"/>
      <c r="M44" s="159"/>
      <c r="N44" s="152"/>
      <c r="O44" s="153"/>
      <c r="P44" s="154"/>
      <c r="Q44" s="160"/>
      <c r="R44" s="154"/>
      <c r="S44" s="153"/>
      <c r="T44" s="154"/>
      <c r="U44" s="160"/>
      <c r="V44" s="155"/>
      <c r="W44" s="161"/>
      <c r="X44" s="156"/>
      <c r="Y44" s="161"/>
      <c r="Z44" s="156"/>
      <c r="AA44" s="161"/>
      <c r="AB44" s="177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</row>
    <row r="45" spans="1:138" hidden="1">
      <c r="A45" s="5"/>
      <c r="B45" s="71" t="s">
        <v>31</v>
      </c>
      <c r="C45" s="72">
        <f>D10</f>
        <v>6.8041361206854639E-2</v>
      </c>
      <c r="D45" s="72">
        <f>SUM(C41:C44)</f>
        <v>1</v>
      </c>
      <c r="E45" s="72">
        <f>SUM(C41:C44)</f>
        <v>1</v>
      </c>
      <c r="F45" s="5"/>
      <c r="G45" s="4"/>
      <c r="H45" s="4"/>
      <c r="I45" s="4"/>
      <c r="J45" s="4"/>
      <c r="K45" s="4"/>
      <c r="L45" s="150"/>
      <c r="M45" s="151"/>
      <c r="N45" s="155"/>
      <c r="O45" s="153"/>
      <c r="P45" s="154"/>
      <c r="Q45" s="153"/>
      <c r="R45" s="154"/>
      <c r="S45" s="153"/>
      <c r="T45" s="154"/>
      <c r="U45" s="153"/>
      <c r="V45" s="155"/>
      <c r="W45" s="157"/>
      <c r="X45" s="156"/>
      <c r="Y45" s="157"/>
      <c r="Z45" s="156"/>
      <c r="AA45" s="157"/>
      <c r="AB45" s="149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</row>
    <row r="46" spans="1:138" hidden="1">
      <c r="A46" s="5"/>
      <c r="B46" s="71" t="s">
        <v>37</v>
      </c>
      <c r="C46" s="72">
        <f>D11</f>
        <v>1.0554654061699217E-2</v>
      </c>
      <c r="D46" s="5"/>
      <c r="E46" s="5"/>
      <c r="F46" s="5"/>
      <c r="G46" s="4"/>
      <c r="H46" s="4"/>
      <c r="I46" s="4"/>
      <c r="J46" s="4"/>
      <c r="K46" s="4"/>
      <c r="L46" s="158"/>
      <c r="M46" s="167"/>
      <c r="N46" s="175"/>
      <c r="O46" s="145"/>
      <c r="P46" s="146"/>
      <c r="Q46" s="145"/>
      <c r="R46" s="146"/>
      <c r="S46" s="145"/>
      <c r="T46" s="166"/>
      <c r="U46" s="176"/>
      <c r="V46" s="155"/>
      <c r="W46" s="174"/>
      <c r="X46" s="149"/>
      <c r="Y46" s="174"/>
      <c r="Z46" s="149"/>
      <c r="AA46" s="174"/>
      <c r="AB46" s="149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</row>
    <row r="47" spans="1:138" hidden="1">
      <c r="A47" s="5"/>
      <c r="B47" s="73" t="s">
        <v>28</v>
      </c>
      <c r="C47" s="72">
        <f>D7</f>
        <v>6.2789960161944824E-2</v>
      </c>
      <c r="D47" s="5"/>
      <c r="E47" s="5"/>
      <c r="F47" s="5"/>
      <c r="G47" s="4"/>
      <c r="H47" s="4"/>
      <c r="I47" s="4"/>
      <c r="J47" s="4"/>
      <c r="K47" s="4"/>
      <c r="L47" s="150"/>
      <c r="M47" s="151"/>
      <c r="N47" s="152"/>
      <c r="O47" s="153"/>
      <c r="P47" s="154"/>
      <c r="Q47" s="153"/>
      <c r="R47" s="154"/>
      <c r="S47" s="153"/>
      <c r="T47" s="154"/>
      <c r="U47" s="153"/>
      <c r="V47" s="155"/>
      <c r="W47" s="157"/>
      <c r="X47" s="156"/>
      <c r="Y47" s="157"/>
      <c r="Z47" s="156"/>
      <c r="AA47" s="157"/>
      <c r="AB47" s="149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</row>
    <row r="48" spans="1:138" hidden="1">
      <c r="A48" s="5"/>
      <c r="B48" s="5" t="s">
        <v>42</v>
      </c>
      <c r="C48" s="74">
        <f>D13</f>
        <v>3.305563207322239E-4</v>
      </c>
      <c r="D48" s="5"/>
      <c r="E48" s="5"/>
      <c r="F48" s="5"/>
      <c r="G48" s="4"/>
      <c r="H48" s="4"/>
      <c r="I48" s="4"/>
      <c r="J48" s="4"/>
      <c r="K48" s="4"/>
      <c r="L48" s="150"/>
      <c r="M48" s="151"/>
      <c r="N48" s="152"/>
      <c r="O48" s="153"/>
      <c r="P48" s="154"/>
      <c r="Q48" s="153"/>
      <c r="R48" s="154"/>
      <c r="S48" s="153"/>
      <c r="T48" s="154"/>
      <c r="U48" s="153"/>
      <c r="V48" s="155"/>
      <c r="W48" s="157"/>
      <c r="X48" s="156"/>
      <c r="Y48" s="157"/>
      <c r="Z48" s="156"/>
      <c r="AA48" s="157"/>
      <c r="AB48" s="149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</row>
    <row r="49" spans="1:138" hidden="1">
      <c r="A49" s="5"/>
      <c r="B49" s="5"/>
      <c r="C49" s="72">
        <f>SUM(C44:C48)</f>
        <v>0.28343306350246178</v>
      </c>
      <c r="D49" s="5"/>
      <c r="E49" s="5"/>
      <c r="F49" s="5"/>
      <c r="G49" s="4"/>
      <c r="H49" s="4"/>
      <c r="I49" s="4"/>
      <c r="J49" s="4"/>
      <c r="K49" s="4"/>
      <c r="L49" s="158"/>
      <c r="M49" s="151"/>
      <c r="N49" s="152"/>
      <c r="O49" s="153"/>
      <c r="P49" s="154"/>
      <c r="Q49" s="153"/>
      <c r="R49" s="154"/>
      <c r="S49" s="153"/>
      <c r="T49" s="154"/>
      <c r="U49" s="153"/>
      <c r="V49" s="155"/>
      <c r="W49" s="157"/>
      <c r="X49" s="156"/>
      <c r="Y49" s="157"/>
      <c r="Z49" s="156"/>
      <c r="AA49" s="157"/>
      <c r="AB49" s="149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</row>
    <row r="50" spans="1:138" ht="9" hidden="1" customHeight="1">
      <c r="A50" s="5"/>
      <c r="B50" s="5"/>
      <c r="C50" s="72">
        <f>SUM(C41:C44)</f>
        <v>1</v>
      </c>
      <c r="D50" s="5"/>
      <c r="E50" s="5"/>
      <c r="F50" s="5"/>
      <c r="G50" s="4"/>
      <c r="H50" s="4"/>
      <c r="I50" s="4"/>
      <c r="J50" s="4"/>
      <c r="K50" s="4"/>
      <c r="L50" s="158"/>
      <c r="M50" s="159"/>
      <c r="N50" s="152"/>
      <c r="O50" s="153"/>
      <c r="P50" s="154"/>
      <c r="Q50" s="160"/>
      <c r="R50" s="154"/>
      <c r="S50" s="153"/>
      <c r="T50" s="154"/>
      <c r="U50" s="160"/>
      <c r="V50" s="155"/>
      <c r="W50" s="161"/>
      <c r="X50" s="156"/>
      <c r="Y50" s="161"/>
      <c r="Z50" s="156"/>
      <c r="AA50" s="161"/>
      <c r="AB50" s="149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</row>
    <row r="51" spans="1:138" hidden="1">
      <c r="A51" s="5"/>
      <c r="B51" s="5"/>
      <c r="C51" s="5"/>
      <c r="D51" s="5"/>
      <c r="E51" s="5"/>
      <c r="F51" s="5"/>
      <c r="G51" s="4"/>
      <c r="H51" s="4"/>
      <c r="I51" s="4"/>
      <c r="J51" s="4"/>
      <c r="K51" s="4"/>
      <c r="L51" s="150"/>
      <c r="M51" s="151"/>
      <c r="N51" s="155"/>
      <c r="O51" s="153"/>
      <c r="P51" s="154"/>
      <c r="Q51" s="153"/>
      <c r="R51" s="154"/>
      <c r="S51" s="153"/>
      <c r="T51" s="154"/>
      <c r="U51" s="153"/>
      <c r="V51" s="155"/>
      <c r="W51" s="157"/>
      <c r="X51" s="156"/>
      <c r="Y51" s="157"/>
      <c r="Z51" s="156"/>
      <c r="AA51" s="157"/>
      <c r="AB51" s="149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</row>
    <row r="52" spans="1:138" ht="15" hidden="1" customHeight="1">
      <c r="A52" s="5"/>
      <c r="B52" s="5"/>
      <c r="C52" s="5"/>
      <c r="D52" s="5"/>
      <c r="E52" s="5"/>
      <c r="F52" s="5"/>
      <c r="G52" s="4"/>
      <c r="H52" s="4"/>
      <c r="I52" s="4"/>
      <c r="J52" s="4"/>
      <c r="K52" s="4"/>
      <c r="L52" s="158"/>
      <c r="M52" s="167"/>
      <c r="N52" s="152"/>
      <c r="O52" s="153"/>
      <c r="P52" s="154"/>
      <c r="Q52" s="160"/>
      <c r="R52" s="154"/>
      <c r="S52" s="153"/>
      <c r="T52" s="154"/>
      <c r="U52" s="160"/>
      <c r="V52" s="155"/>
      <c r="W52" s="161"/>
      <c r="X52" s="156"/>
      <c r="Y52" s="161"/>
      <c r="Z52" s="156"/>
      <c r="AA52" s="161"/>
      <c r="AB52" s="149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</row>
    <row r="53" spans="1:138" ht="18" customHeight="1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162"/>
      <c r="M53" s="163"/>
      <c r="N53" s="164"/>
      <c r="O53" s="145"/>
      <c r="P53" s="165"/>
      <c r="Q53" s="145"/>
      <c r="R53" s="165"/>
      <c r="S53" s="145"/>
      <c r="T53" s="166"/>
      <c r="U53" s="145"/>
      <c r="V53" s="155"/>
      <c r="W53" s="157"/>
      <c r="X53" s="156"/>
      <c r="Y53" s="157"/>
      <c r="Z53" s="156"/>
      <c r="AA53" s="157"/>
      <c r="AB53" s="149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</row>
    <row r="54" spans="1:138" ht="18" customHeight="1">
      <c r="A54" s="5"/>
      <c r="B54" s="5"/>
      <c r="C54" s="5"/>
      <c r="D54" s="5"/>
      <c r="E54" s="5"/>
      <c r="F54" s="5"/>
      <c r="G54" s="4"/>
      <c r="H54" s="4"/>
      <c r="I54" s="4"/>
      <c r="J54" s="4"/>
      <c r="K54" s="4"/>
      <c r="L54" s="487"/>
      <c r="M54" s="487"/>
      <c r="N54" s="162"/>
      <c r="O54" s="160"/>
      <c r="P54" s="154"/>
      <c r="Q54" s="160"/>
      <c r="R54" s="154"/>
      <c r="S54" s="160"/>
      <c r="T54" s="154"/>
      <c r="U54" s="160"/>
      <c r="V54" s="166"/>
      <c r="W54" s="161"/>
      <c r="X54" s="156"/>
      <c r="Y54" s="161"/>
      <c r="Z54" s="156"/>
      <c r="AA54" s="161"/>
      <c r="AB54" s="149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</row>
    <row r="55" spans="1:138" ht="18" customHeight="1">
      <c r="A55" s="5"/>
      <c r="B55" s="5"/>
      <c r="C55" s="5"/>
      <c r="D55" s="5"/>
      <c r="E55" s="5"/>
      <c r="F55" s="5"/>
      <c r="G55" s="4"/>
      <c r="H55" s="4"/>
      <c r="I55" s="4"/>
      <c r="J55" s="4"/>
      <c r="K55" s="4"/>
      <c r="L55" s="167"/>
      <c r="M55" s="167"/>
      <c r="N55" s="162"/>
      <c r="O55" s="160"/>
      <c r="P55" s="154"/>
      <c r="Q55" s="160"/>
      <c r="R55" s="154"/>
      <c r="S55" s="160"/>
      <c r="T55" s="154"/>
      <c r="U55" s="160"/>
      <c r="V55" s="166"/>
      <c r="W55" s="161"/>
      <c r="X55" s="156"/>
      <c r="Y55" s="161"/>
      <c r="Z55" s="156"/>
      <c r="AA55" s="161"/>
      <c r="AB55" s="149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</row>
    <row r="56" spans="1:138" ht="18" customHeight="1">
      <c r="A56" s="5"/>
      <c r="B56" s="5"/>
      <c r="C56" s="5"/>
      <c r="D56" s="5"/>
      <c r="E56" s="5"/>
      <c r="F56" s="5"/>
      <c r="G56" s="4"/>
      <c r="H56" s="4"/>
      <c r="I56" s="4"/>
      <c r="J56" s="4"/>
      <c r="K56" s="4"/>
      <c r="L56" s="487"/>
      <c r="M56" s="487"/>
      <c r="N56" s="162"/>
      <c r="O56" s="160"/>
      <c r="P56" s="154"/>
      <c r="Q56" s="160"/>
      <c r="R56" s="154"/>
      <c r="S56" s="160"/>
      <c r="T56" s="154"/>
      <c r="U56" s="153"/>
      <c r="V56" s="166"/>
      <c r="W56" s="161"/>
      <c r="X56" s="156"/>
      <c r="Y56" s="161"/>
      <c r="Z56" s="156"/>
      <c r="AA56" s="161"/>
      <c r="AB56" s="149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</row>
    <row r="57" spans="1:138" ht="18" customHeight="1">
      <c r="A57" s="5"/>
      <c r="B57" s="5"/>
      <c r="C57" s="5"/>
      <c r="D57" s="5"/>
      <c r="E57" s="5"/>
      <c r="F57" s="5"/>
      <c r="G57" s="4"/>
      <c r="H57" s="4"/>
      <c r="I57" s="4"/>
      <c r="J57" s="4"/>
      <c r="K57" s="4"/>
      <c r="L57" s="150"/>
      <c r="M57" s="151"/>
      <c r="N57" s="152"/>
      <c r="O57" s="153"/>
      <c r="P57" s="154"/>
      <c r="Q57" s="153"/>
      <c r="R57" s="154"/>
      <c r="S57" s="153"/>
      <c r="T57" s="154"/>
      <c r="U57" s="153"/>
      <c r="V57" s="155"/>
      <c r="W57" s="157"/>
      <c r="X57" s="156"/>
      <c r="Y57" s="157"/>
      <c r="Z57" s="156"/>
      <c r="AA57" s="157"/>
      <c r="AB57" s="149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</row>
    <row r="58" spans="1:138" ht="18" customHeight="1">
      <c r="A58" s="5"/>
      <c r="B58" s="5"/>
      <c r="C58" s="5"/>
      <c r="D58" s="5"/>
      <c r="E58" s="5"/>
      <c r="F58" s="5"/>
      <c r="G58" s="4"/>
      <c r="H58" s="4"/>
      <c r="I58" s="4"/>
      <c r="J58" s="4"/>
      <c r="K58" s="4"/>
      <c r="L58" s="150"/>
      <c r="M58" s="151"/>
      <c r="N58" s="152"/>
      <c r="O58" s="153"/>
      <c r="P58" s="154"/>
      <c r="Q58" s="153"/>
      <c r="R58" s="154"/>
      <c r="S58" s="153"/>
      <c r="T58" s="154"/>
      <c r="U58" s="153"/>
      <c r="V58" s="155"/>
      <c r="W58" s="157"/>
      <c r="X58" s="156"/>
      <c r="Y58" s="157"/>
      <c r="Z58" s="156"/>
      <c r="AA58" s="157"/>
      <c r="AB58" s="149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</row>
    <row r="59" spans="1:138" ht="33" customHeight="1">
      <c r="A59" s="5"/>
      <c r="B59" s="5"/>
      <c r="C59" s="5"/>
      <c r="D59" s="5"/>
      <c r="E59" s="5"/>
      <c r="F59" s="5"/>
      <c r="G59" s="4"/>
      <c r="H59" s="4"/>
      <c r="I59" s="4"/>
      <c r="J59" s="4"/>
      <c r="K59" s="4"/>
      <c r="L59" s="150"/>
      <c r="M59" s="151"/>
      <c r="N59" s="152"/>
      <c r="O59" s="153"/>
      <c r="P59" s="154"/>
      <c r="Q59" s="153"/>
      <c r="R59" s="154"/>
      <c r="S59" s="153"/>
      <c r="T59" s="154"/>
      <c r="U59" s="153"/>
      <c r="V59" s="155"/>
      <c r="W59" s="157"/>
      <c r="X59" s="156"/>
      <c r="Y59" s="157"/>
      <c r="Z59" s="156"/>
      <c r="AA59" s="157"/>
      <c r="AB59" s="149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</row>
    <row r="60" spans="1:138">
      <c r="A60" s="5"/>
      <c r="B60" s="5"/>
      <c r="C60" s="5"/>
      <c r="D60" s="5"/>
      <c r="E60" s="5"/>
      <c r="F60" s="5"/>
      <c r="G60" s="4"/>
      <c r="H60" s="4"/>
      <c r="I60" s="4"/>
      <c r="J60" s="4"/>
      <c r="K60" s="4"/>
      <c r="L60" s="150"/>
      <c r="M60" s="159"/>
      <c r="N60" s="152"/>
      <c r="O60" s="153"/>
      <c r="P60" s="154"/>
      <c r="Q60" s="153"/>
      <c r="R60" s="154"/>
      <c r="S60" s="153"/>
      <c r="T60" s="154"/>
      <c r="U60" s="160"/>
      <c r="V60" s="155"/>
      <c r="W60" s="161"/>
      <c r="X60" s="156"/>
      <c r="Y60" s="161"/>
      <c r="Z60" s="156"/>
      <c r="AA60" s="161"/>
      <c r="AB60" s="149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</row>
    <row r="61" spans="1:138">
      <c r="A61" s="5"/>
      <c r="B61" s="5"/>
      <c r="C61" s="5"/>
      <c r="D61" s="5"/>
      <c r="E61" s="5"/>
      <c r="F61" s="5"/>
      <c r="G61" s="4"/>
      <c r="H61" s="4"/>
      <c r="I61" s="4"/>
      <c r="J61" s="4"/>
      <c r="K61" s="4"/>
      <c r="L61" s="150"/>
      <c r="M61" s="159"/>
      <c r="N61" s="152"/>
      <c r="O61" s="153"/>
      <c r="P61" s="154"/>
      <c r="Q61" s="153"/>
      <c r="R61" s="154"/>
      <c r="S61" s="153"/>
      <c r="T61" s="154"/>
      <c r="U61" s="160"/>
      <c r="V61" s="155"/>
      <c r="W61" s="157"/>
      <c r="X61" s="156"/>
      <c r="Y61" s="157"/>
      <c r="Z61" s="156"/>
      <c r="AA61" s="157"/>
      <c r="AB61" s="149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</row>
    <row r="62" spans="1:138">
      <c r="A62" s="5"/>
      <c r="B62" s="5"/>
      <c r="C62" s="5"/>
      <c r="D62" s="5"/>
      <c r="E62" s="5"/>
      <c r="F62" s="5"/>
      <c r="G62" s="4"/>
      <c r="H62" s="4"/>
      <c r="I62" s="4"/>
      <c r="J62" s="4"/>
      <c r="K62" s="4"/>
      <c r="L62" s="487"/>
      <c r="M62" s="487"/>
      <c r="N62" s="162"/>
      <c r="O62" s="160"/>
      <c r="P62" s="154"/>
      <c r="Q62" s="160"/>
      <c r="R62" s="154"/>
      <c r="S62" s="160"/>
      <c r="T62" s="154"/>
      <c r="U62" s="160"/>
      <c r="V62" s="166"/>
      <c r="W62" s="161"/>
      <c r="X62" s="156"/>
      <c r="Y62" s="161"/>
      <c r="Z62" s="156"/>
      <c r="AA62" s="161"/>
      <c r="AB62" s="149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</row>
    <row r="63" spans="1:138">
      <c r="A63" s="5"/>
      <c r="B63" s="5"/>
      <c r="C63" s="5"/>
      <c r="D63" s="5"/>
      <c r="E63" s="5"/>
      <c r="F63" s="5"/>
      <c r="G63" s="4"/>
      <c r="H63" s="4"/>
      <c r="I63" s="4"/>
      <c r="J63" s="4"/>
      <c r="K63" s="4"/>
      <c r="L63" s="485"/>
      <c r="M63" s="485"/>
      <c r="N63" s="485"/>
      <c r="O63" s="485"/>
      <c r="P63" s="485"/>
      <c r="Q63" s="485"/>
      <c r="R63" s="485"/>
      <c r="S63" s="485"/>
      <c r="T63" s="485"/>
      <c r="U63" s="485"/>
      <c r="V63" s="485"/>
      <c r="W63" s="485"/>
      <c r="X63" s="485"/>
      <c r="Y63" s="485"/>
      <c r="Z63" s="485"/>
      <c r="AA63" s="485"/>
      <c r="AB63" s="149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</row>
    <row r="64" spans="1:138">
      <c r="A64" s="5"/>
      <c r="B64" s="5"/>
      <c r="C64" s="5"/>
      <c r="D64" s="5"/>
      <c r="E64" s="5"/>
      <c r="F64" s="5"/>
      <c r="G64" s="4"/>
      <c r="H64" s="4"/>
      <c r="I64" s="4"/>
      <c r="J64" s="4"/>
      <c r="K64" s="4"/>
      <c r="L64" s="149"/>
      <c r="M64" s="144"/>
      <c r="N64" s="144"/>
      <c r="O64" s="149"/>
      <c r="P64" s="149"/>
      <c r="Q64" s="149"/>
      <c r="R64" s="149"/>
      <c r="S64" s="149"/>
      <c r="T64" s="149"/>
      <c r="U64" s="177"/>
      <c r="V64" s="177"/>
      <c r="W64" s="178"/>
      <c r="X64" s="149"/>
      <c r="Y64" s="178"/>
      <c r="Z64" s="149"/>
      <c r="AA64" s="149"/>
      <c r="AB64" s="149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</row>
    <row r="65" spans="1:138">
      <c r="A65" s="5"/>
      <c r="B65" s="5"/>
      <c r="C65" s="5"/>
      <c r="D65" s="5"/>
      <c r="E65" s="5"/>
      <c r="F65" s="5"/>
      <c r="G65" s="4"/>
      <c r="H65" s="4"/>
      <c r="I65" s="4"/>
      <c r="J65" s="4"/>
      <c r="K65" s="4"/>
      <c r="L65" s="149"/>
      <c r="M65" s="144"/>
      <c r="N65" s="144"/>
      <c r="O65" s="177"/>
      <c r="P65" s="177"/>
      <c r="Q65" s="177"/>
      <c r="R65" s="177"/>
      <c r="S65" s="177"/>
      <c r="T65" s="177"/>
      <c r="U65" s="177"/>
      <c r="V65" s="177"/>
      <c r="W65" s="178"/>
      <c r="X65" s="149"/>
      <c r="Y65" s="178"/>
      <c r="Z65" s="149"/>
      <c r="AA65" s="149"/>
      <c r="AB65" s="149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</row>
    <row r="66" spans="1:138">
      <c r="A66" s="5"/>
      <c r="B66" s="5"/>
      <c r="C66" s="5"/>
      <c r="D66" s="5"/>
      <c r="E66" s="5"/>
      <c r="F66" s="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</row>
    <row r="67" spans="1:138">
      <c r="A67" s="5"/>
      <c r="B67" s="5"/>
      <c r="C67" s="5"/>
      <c r="D67" s="5"/>
      <c r="E67" s="5"/>
      <c r="F67" s="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</row>
    <row r="68" spans="1:138">
      <c r="A68" s="5"/>
      <c r="B68" s="5"/>
      <c r="C68" s="5"/>
      <c r="D68" s="5"/>
      <c r="E68" s="5"/>
      <c r="F68" s="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</row>
    <row r="69" spans="1:138">
      <c r="A69" s="5"/>
      <c r="B69" s="5"/>
      <c r="C69" s="5"/>
      <c r="D69" s="5"/>
      <c r="E69" s="5"/>
      <c r="F69" s="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</row>
    <row r="70" spans="1:138">
      <c r="A70" s="5"/>
      <c r="B70" s="5"/>
      <c r="C70" s="5"/>
      <c r="D70" s="5"/>
      <c r="E70" s="5"/>
      <c r="F70" s="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</row>
    <row r="71" spans="1:138">
      <c r="A71" s="5"/>
      <c r="B71" s="5"/>
      <c r="C71" s="5"/>
      <c r="D71" s="5"/>
      <c r="E71" s="5"/>
      <c r="F71" s="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</row>
    <row r="72" spans="1:138">
      <c r="A72" s="5"/>
      <c r="B72" s="5"/>
      <c r="C72" s="5"/>
      <c r="D72" s="5"/>
      <c r="E72" s="5"/>
      <c r="F72" s="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</row>
    <row r="73" spans="1:138">
      <c r="A73" s="5"/>
      <c r="B73" s="5"/>
      <c r="C73" s="5"/>
      <c r="D73" s="5"/>
      <c r="E73" s="5"/>
      <c r="F73" s="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</row>
    <row r="74" spans="1:138">
      <c r="A74" s="5"/>
      <c r="B74" s="5"/>
      <c r="C74" s="5"/>
      <c r="D74" s="5"/>
      <c r="E74" s="5"/>
      <c r="F74" s="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</row>
    <row r="75" spans="1:138">
      <c r="A75" s="5"/>
      <c r="B75" s="5"/>
      <c r="C75" s="5"/>
      <c r="D75" s="5"/>
      <c r="E75" s="5"/>
      <c r="F75" s="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</row>
    <row r="76" spans="1:138">
      <c r="A76" s="5"/>
      <c r="B76" s="5"/>
      <c r="C76" s="5"/>
      <c r="D76" s="5"/>
      <c r="E76" s="5"/>
      <c r="F76" s="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</row>
    <row r="77" spans="1:138">
      <c r="A77" s="5"/>
      <c r="B77" s="5"/>
      <c r="C77" s="5"/>
      <c r="D77" s="5"/>
      <c r="E77" s="5"/>
      <c r="F77" s="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</row>
    <row r="78" spans="1:138">
      <c r="A78" s="5"/>
      <c r="B78" s="5"/>
      <c r="C78" s="5"/>
      <c r="D78" s="5"/>
      <c r="E78" s="5"/>
      <c r="F78" s="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</row>
    <row r="79" spans="1:138">
      <c r="A79" s="5"/>
      <c r="B79" s="5"/>
      <c r="C79" s="5"/>
      <c r="D79" s="5"/>
      <c r="E79" s="5"/>
      <c r="F79" s="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</row>
    <row r="80" spans="1:138">
      <c r="A80" s="5"/>
      <c r="B80" s="5"/>
      <c r="C80" s="5"/>
      <c r="D80" s="5"/>
      <c r="E80" s="5"/>
      <c r="F80" s="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</row>
    <row r="81" spans="1:138">
      <c r="A81" s="5"/>
      <c r="B81" s="5"/>
      <c r="C81" s="5"/>
      <c r="D81" s="5"/>
      <c r="E81" s="5"/>
      <c r="F81" s="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</row>
    <row r="82" spans="1:138">
      <c r="A82" s="5"/>
      <c r="B82" s="5"/>
      <c r="C82" s="5"/>
      <c r="D82" s="5"/>
      <c r="E82" s="5"/>
      <c r="F82" s="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</row>
    <row r="83" spans="1:138">
      <c r="A83" s="5"/>
      <c r="B83" s="5"/>
      <c r="C83" s="5"/>
      <c r="D83" s="5"/>
      <c r="E83" s="5"/>
      <c r="F83" s="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</row>
    <row r="84" spans="1:138">
      <c r="A84" s="5"/>
      <c r="B84" s="5"/>
      <c r="C84" s="5"/>
      <c r="D84" s="5"/>
      <c r="E84" s="5"/>
      <c r="F84" s="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</row>
    <row r="85" spans="1:138">
      <c r="A85" s="5"/>
      <c r="B85" s="5"/>
      <c r="C85" s="5"/>
      <c r="D85" s="5"/>
      <c r="E85" s="5"/>
      <c r="F85" s="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</row>
    <row r="86" spans="1:138">
      <c r="A86" s="5"/>
      <c r="B86" s="5"/>
      <c r="C86" s="5"/>
      <c r="D86" s="5"/>
      <c r="E86" s="5"/>
      <c r="F86" s="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</row>
    <row r="87" spans="1:138">
      <c r="A87" s="5"/>
      <c r="B87" s="5"/>
      <c r="C87" s="5"/>
      <c r="D87" s="5"/>
      <c r="E87" s="5"/>
      <c r="F87" s="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</row>
    <row r="88" spans="1:138">
      <c r="A88" s="5"/>
      <c r="B88" s="5"/>
      <c r="C88" s="5"/>
      <c r="D88" s="5"/>
      <c r="E88" s="5"/>
      <c r="F88" s="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</row>
    <row r="89" spans="1:138">
      <c r="A89" s="5"/>
      <c r="B89" s="5"/>
      <c r="C89" s="5"/>
      <c r="D89" s="5"/>
      <c r="E89" s="5"/>
      <c r="F89" s="5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</row>
    <row r="90" spans="1:138">
      <c r="A90" s="5"/>
      <c r="B90" s="5"/>
      <c r="C90" s="5"/>
      <c r="D90" s="5"/>
      <c r="E90" s="5"/>
      <c r="F90" s="5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</row>
    <row r="91" spans="1:138">
      <c r="A91" s="5"/>
      <c r="B91" s="5"/>
      <c r="C91" s="5"/>
      <c r="D91" s="5"/>
      <c r="E91" s="5"/>
      <c r="F91" s="5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</row>
    <row r="92" spans="1:138">
      <c r="A92" s="5"/>
      <c r="B92" s="5"/>
      <c r="C92" s="5"/>
      <c r="D92" s="5"/>
      <c r="E92" s="5"/>
      <c r="F92" s="5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</row>
    <row r="93" spans="1:138">
      <c r="A93" s="5"/>
      <c r="B93" s="5"/>
      <c r="C93" s="5"/>
      <c r="D93" s="5"/>
      <c r="E93" s="5"/>
      <c r="F93" s="5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</row>
    <row r="94" spans="1:138">
      <c r="A94" s="5"/>
      <c r="B94" s="5"/>
      <c r="C94" s="5"/>
      <c r="D94" s="5"/>
      <c r="E94" s="5"/>
      <c r="F94" s="5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</row>
    <row r="95" spans="1:138">
      <c r="A95" s="5"/>
      <c r="B95" s="5"/>
      <c r="C95" s="5"/>
      <c r="D95" s="5"/>
      <c r="E95" s="5"/>
      <c r="F95" s="5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</row>
    <row r="96" spans="1:138">
      <c r="A96" s="5"/>
      <c r="B96" s="5"/>
      <c r="C96" s="5"/>
      <c r="D96" s="5"/>
      <c r="E96" s="5"/>
      <c r="F96" s="5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</row>
    <row r="97" spans="1:138">
      <c r="A97" s="5"/>
      <c r="B97" s="5"/>
      <c r="C97" s="5"/>
      <c r="D97" s="5"/>
      <c r="E97" s="5"/>
      <c r="F97" s="5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</row>
    <row r="98" spans="1:138">
      <c r="A98" s="5"/>
      <c r="B98" s="5"/>
      <c r="C98" s="5"/>
      <c r="D98" s="5"/>
      <c r="E98" s="5"/>
      <c r="F98" s="5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</row>
    <row r="99" spans="1:138">
      <c r="A99" s="5"/>
      <c r="B99" s="5"/>
      <c r="C99" s="5"/>
      <c r="D99" s="5"/>
      <c r="E99" s="5"/>
      <c r="F99" s="5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</row>
    <row r="100" spans="1:138">
      <c r="A100" s="5"/>
      <c r="B100" s="5"/>
      <c r="C100" s="5"/>
      <c r="D100" s="5"/>
      <c r="E100" s="5"/>
      <c r="F100" s="5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</row>
    <row r="101" spans="1:138">
      <c r="A101" s="5"/>
      <c r="B101" s="5"/>
      <c r="C101" s="5"/>
      <c r="D101" s="5"/>
      <c r="E101" s="5"/>
      <c r="F101" s="5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</row>
    <row r="102" spans="1:138">
      <c r="A102" s="5"/>
      <c r="B102" s="5"/>
      <c r="C102" s="5"/>
      <c r="D102" s="5"/>
      <c r="E102" s="5"/>
      <c r="F102" s="5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</row>
    <row r="103" spans="1:138">
      <c r="A103" s="5"/>
      <c r="B103" s="5"/>
      <c r="C103" s="5"/>
      <c r="D103" s="5"/>
      <c r="E103" s="5"/>
      <c r="F103" s="5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</row>
    <row r="104" spans="1:138">
      <c r="A104" s="5"/>
      <c r="B104" s="5"/>
      <c r="C104" s="5"/>
      <c r="D104" s="5"/>
      <c r="E104" s="5"/>
      <c r="F104" s="5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</row>
    <row r="105" spans="1:138">
      <c r="A105" s="5"/>
      <c r="B105" s="5"/>
      <c r="C105" s="5"/>
      <c r="D105" s="5"/>
      <c r="E105" s="5"/>
      <c r="F105" s="5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</row>
    <row r="106" spans="1:138">
      <c r="A106" s="5"/>
      <c r="B106" s="5"/>
      <c r="C106" s="5"/>
      <c r="D106" s="5"/>
      <c r="E106" s="5"/>
      <c r="F106" s="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</row>
    <row r="107" spans="1:138">
      <c r="A107" s="5"/>
      <c r="B107" s="5"/>
      <c r="C107" s="5"/>
      <c r="D107" s="5"/>
      <c r="E107" s="5"/>
      <c r="F107" s="5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</row>
    <row r="108" spans="1:138">
      <c r="A108" s="5"/>
      <c r="B108" s="5"/>
      <c r="C108" s="5"/>
      <c r="D108" s="5"/>
      <c r="E108" s="5"/>
      <c r="F108" s="5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</row>
    <row r="109" spans="1:138">
      <c r="A109" s="5"/>
      <c r="B109" s="5"/>
      <c r="C109" s="5"/>
      <c r="D109" s="5"/>
      <c r="E109" s="5"/>
      <c r="F109" s="5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</row>
    <row r="110" spans="1:138">
      <c r="A110" s="5"/>
      <c r="B110" s="5"/>
      <c r="C110" s="5"/>
      <c r="D110" s="5"/>
      <c r="E110" s="5"/>
      <c r="F110" s="5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</row>
    <row r="111" spans="1:138">
      <c r="A111" s="5"/>
      <c r="B111" s="5"/>
      <c r="C111" s="5"/>
      <c r="D111" s="5"/>
      <c r="E111" s="5"/>
      <c r="F111" s="5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</row>
    <row r="112" spans="1:138">
      <c r="A112" s="5"/>
      <c r="B112" s="5"/>
      <c r="C112" s="5"/>
      <c r="D112" s="5"/>
      <c r="E112" s="5"/>
      <c r="F112" s="5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</row>
    <row r="113" spans="1:138">
      <c r="A113" s="5"/>
      <c r="B113" s="5"/>
      <c r="C113" s="5"/>
      <c r="D113" s="5"/>
      <c r="E113" s="5"/>
      <c r="F113" s="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</row>
    <row r="114" spans="1:138">
      <c r="A114" s="5"/>
      <c r="B114" s="5"/>
      <c r="C114" s="5"/>
      <c r="D114" s="5"/>
      <c r="E114" s="5"/>
      <c r="F114" s="5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</row>
    <row r="115" spans="1:138">
      <c r="A115" s="5"/>
      <c r="B115" s="5"/>
      <c r="C115" s="5"/>
      <c r="D115" s="5"/>
      <c r="E115" s="5"/>
      <c r="F115" s="5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</row>
    <row r="116" spans="1:138">
      <c r="A116" s="5"/>
      <c r="B116" s="5"/>
      <c r="C116" s="5"/>
      <c r="D116" s="5"/>
      <c r="E116" s="5"/>
      <c r="F116" s="5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</row>
    <row r="117" spans="1:138">
      <c r="A117" s="5"/>
      <c r="B117" s="5"/>
      <c r="C117" s="5"/>
      <c r="D117" s="5"/>
      <c r="E117" s="5"/>
      <c r="F117" s="5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</row>
    <row r="118" spans="1:13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</row>
    <row r="119" spans="1:138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</row>
    <row r="120" spans="1:138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</row>
    <row r="121" spans="1:138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</row>
    <row r="122" spans="1:138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</row>
    <row r="123" spans="1:138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</row>
    <row r="124" spans="1:138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</row>
    <row r="125" spans="1:138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</row>
    <row r="126" spans="1:138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</row>
    <row r="127" spans="1:138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</row>
    <row r="128" spans="1:13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</row>
    <row r="129" spans="1:138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</row>
    <row r="130" spans="1:138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</row>
    <row r="131" spans="1:13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</row>
    <row r="132" spans="1:138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</row>
    <row r="133" spans="1:13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</row>
    <row r="134" spans="1:138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</row>
    <row r="135" spans="1:138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</row>
    <row r="136" spans="1:138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</row>
    <row r="137" spans="1:138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</row>
    <row r="138" spans="1: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</row>
    <row r="139" spans="1:138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</row>
    <row r="140" spans="1:138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</row>
    <row r="141" spans="1:13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</row>
    <row r="142" spans="1:138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</row>
    <row r="143" spans="1:138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</row>
    <row r="144" spans="1:138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</row>
    <row r="145" spans="1:138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</row>
    <row r="146" spans="1:138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</row>
    <row r="147" spans="1:138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</row>
    <row r="148" spans="1:13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</row>
    <row r="149" spans="1:138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</row>
    <row r="150" spans="1:138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</row>
    <row r="151" spans="1:138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</row>
    <row r="152" spans="1:138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</row>
    <row r="153" spans="1:138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</row>
    <row r="154" spans="1:138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</row>
    <row r="155" spans="1:138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</row>
    <row r="156" spans="1:138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</row>
    <row r="157" spans="1:138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</row>
    <row r="158" spans="1:13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</row>
    <row r="159" spans="1:138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</row>
    <row r="160" spans="1:138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</row>
    <row r="161" spans="1:138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</row>
    <row r="162" spans="1:138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</row>
    <row r="163" spans="1:138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</row>
    <row r="164" spans="1:138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</row>
    <row r="165" spans="1:138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</row>
    <row r="166" spans="1:138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</row>
    <row r="167" spans="1:138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</row>
    <row r="168" spans="1:13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</row>
    <row r="169" spans="1:138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</row>
    <row r="170" spans="1:138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</row>
    <row r="171" spans="1:138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</row>
    <row r="172" spans="1:138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</row>
    <row r="173" spans="1:138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</row>
    <row r="174" spans="1:138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</row>
    <row r="175" spans="1:138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</row>
    <row r="176" spans="1:138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</row>
    <row r="177" spans="1:138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</row>
    <row r="178" spans="1:13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</row>
    <row r="179" spans="1:138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</row>
    <row r="180" spans="1:138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</row>
    <row r="181" spans="1:138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</row>
    <row r="182" spans="1:138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</row>
    <row r="183" spans="1:138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</row>
    <row r="184" spans="1:138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</row>
    <row r="185" spans="1:138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</row>
    <row r="186" spans="1:138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</row>
    <row r="187" spans="1:138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</row>
    <row r="188" spans="1:13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</row>
    <row r="189" spans="1:138">
      <c r="A189" s="4"/>
      <c r="B189" s="4"/>
      <c r="C189" s="4"/>
      <c r="D189" s="4"/>
      <c r="E189" s="4"/>
      <c r="F189" s="4"/>
      <c r="G189" s="4"/>
      <c r="H189" s="4"/>
    </row>
    <row r="190" spans="1:138">
      <c r="A190" s="4"/>
      <c r="B190" s="4"/>
      <c r="C190" s="4"/>
      <c r="D190" s="4"/>
      <c r="E190" s="4"/>
      <c r="F190" s="4"/>
      <c r="G190" s="4"/>
      <c r="H190" s="4"/>
    </row>
    <row r="191" spans="1:138">
      <c r="A191" s="4"/>
      <c r="B191" s="4"/>
      <c r="C191" s="4"/>
      <c r="D191" s="4"/>
      <c r="E191" s="4"/>
      <c r="F191" s="4"/>
      <c r="G191" s="4"/>
      <c r="H191" s="4"/>
    </row>
    <row r="192" spans="1:138">
      <c r="A192" s="4"/>
      <c r="B192" s="4"/>
      <c r="C192" s="4"/>
      <c r="D192" s="4"/>
      <c r="E192" s="4"/>
      <c r="F192" s="4"/>
      <c r="G192" s="4"/>
      <c r="H192" s="4"/>
    </row>
    <row r="193" spans="1:8">
      <c r="A193" s="4"/>
      <c r="B193" s="4"/>
      <c r="C193" s="4"/>
      <c r="D193" s="4"/>
      <c r="E193" s="4"/>
      <c r="F193" s="4"/>
      <c r="G193" s="4"/>
      <c r="H193" s="4"/>
    </row>
    <row r="194" spans="1:8">
      <c r="A194" s="4"/>
      <c r="B194" s="4"/>
      <c r="C194" s="4"/>
      <c r="D194" s="4"/>
      <c r="E194" s="4"/>
      <c r="F194" s="4"/>
      <c r="G194" s="4"/>
      <c r="H194" s="4"/>
    </row>
    <row r="195" spans="1:8">
      <c r="A195" s="4"/>
      <c r="B195" s="4"/>
      <c r="C195" s="4"/>
      <c r="D195" s="4"/>
      <c r="E195" s="4"/>
      <c r="F195" s="4"/>
      <c r="G195" s="4"/>
      <c r="H195" s="4"/>
    </row>
    <row r="196" spans="1:8">
      <c r="A196" s="4"/>
      <c r="B196" s="4"/>
      <c r="C196" s="4"/>
      <c r="D196" s="4"/>
      <c r="E196" s="4"/>
      <c r="F196" s="4"/>
      <c r="G196" s="4"/>
      <c r="H196" s="4"/>
    </row>
    <row r="197" spans="1:8">
      <c r="A197" s="4"/>
      <c r="B197" s="4"/>
      <c r="C197" s="4"/>
      <c r="D197" s="4"/>
      <c r="E197" s="4"/>
      <c r="F197" s="4"/>
      <c r="G197" s="4"/>
      <c r="H197" s="4"/>
    </row>
    <row r="198" spans="1:8">
      <c r="A198" s="4"/>
      <c r="B198" s="4"/>
      <c r="C198" s="4"/>
      <c r="D198" s="4"/>
      <c r="E198" s="4"/>
      <c r="F198" s="4"/>
      <c r="G198" s="4"/>
      <c r="H198" s="4"/>
    </row>
    <row r="199" spans="1:8">
      <c r="A199" s="4"/>
      <c r="B199" s="4"/>
      <c r="C199" s="4"/>
      <c r="D199" s="4"/>
      <c r="E199" s="4"/>
      <c r="F199" s="4"/>
      <c r="G199" s="4"/>
      <c r="H199" s="4"/>
    </row>
    <row r="200" spans="1:8">
      <c r="A200" s="4"/>
      <c r="B200" s="4"/>
      <c r="C200" s="4"/>
      <c r="D200" s="4"/>
      <c r="E200" s="4"/>
      <c r="F200" s="4"/>
      <c r="G200" s="4"/>
      <c r="H200" s="4"/>
    </row>
    <row r="201" spans="1:8">
      <c r="A201" s="4"/>
      <c r="B201" s="4"/>
      <c r="C201" s="4"/>
      <c r="D201" s="4"/>
      <c r="E201" s="4"/>
      <c r="F201" s="4"/>
      <c r="G201" s="4"/>
      <c r="H201" s="4"/>
    </row>
    <row r="202" spans="1:8">
      <c r="A202" s="4"/>
      <c r="B202" s="4"/>
      <c r="C202" s="4"/>
      <c r="D202" s="4"/>
      <c r="E202" s="4"/>
      <c r="F202" s="4"/>
      <c r="G202" s="4"/>
      <c r="H202" s="4"/>
    </row>
    <row r="203" spans="1:8">
      <c r="A203" s="4"/>
      <c r="B203" s="4"/>
      <c r="C203" s="4"/>
      <c r="D203" s="4"/>
      <c r="E203" s="4"/>
      <c r="F203" s="4"/>
      <c r="G203" s="4"/>
      <c r="H203" s="4"/>
    </row>
    <row r="204" spans="1:8">
      <c r="A204" s="4"/>
      <c r="B204" s="4"/>
      <c r="C204" s="4"/>
      <c r="D204" s="4"/>
      <c r="E204" s="4"/>
      <c r="F204" s="4"/>
      <c r="G204" s="4"/>
      <c r="H204" s="4"/>
    </row>
    <row r="205" spans="1:8">
      <c r="A205" s="4"/>
      <c r="B205" s="4"/>
      <c r="C205" s="4"/>
      <c r="D205" s="4"/>
      <c r="E205" s="4"/>
      <c r="F205" s="4"/>
      <c r="G205" s="4"/>
      <c r="H205" s="4"/>
    </row>
    <row r="206" spans="1:8">
      <c r="A206" s="4"/>
      <c r="B206" s="4"/>
      <c r="C206" s="4"/>
      <c r="D206" s="4"/>
      <c r="E206" s="4"/>
      <c r="F206" s="4"/>
      <c r="G206" s="4"/>
      <c r="H206" s="4"/>
    </row>
    <row r="207" spans="1:8">
      <c r="A207" s="4"/>
      <c r="B207" s="4"/>
      <c r="C207" s="4"/>
      <c r="D207" s="4"/>
      <c r="E207" s="4"/>
      <c r="F207" s="4"/>
      <c r="G207" s="4"/>
      <c r="H207" s="4"/>
    </row>
    <row r="208" spans="1:8">
      <c r="A208" s="4"/>
      <c r="B208" s="4"/>
      <c r="C208" s="4"/>
      <c r="D208" s="4"/>
      <c r="E208" s="4"/>
      <c r="F208" s="4"/>
      <c r="G208" s="4"/>
      <c r="H208" s="4"/>
    </row>
    <row r="209" spans="1:8">
      <c r="A209" s="4"/>
      <c r="B209" s="4"/>
      <c r="C209" s="4"/>
      <c r="D209" s="4"/>
      <c r="E209" s="4"/>
      <c r="F209" s="4"/>
      <c r="G209" s="4"/>
      <c r="H209" s="4"/>
    </row>
    <row r="210" spans="1:8">
      <c r="A210" s="4"/>
      <c r="B210" s="4"/>
      <c r="C210" s="4"/>
      <c r="D210" s="4"/>
      <c r="E210" s="4"/>
      <c r="F210" s="4"/>
      <c r="G210" s="4"/>
      <c r="H210" s="4"/>
    </row>
    <row r="211" spans="1:8">
      <c r="A211" s="4"/>
      <c r="B211" s="4"/>
      <c r="C211" s="4"/>
      <c r="D211" s="4"/>
      <c r="E211" s="4"/>
      <c r="F211" s="4"/>
      <c r="G211" s="4"/>
      <c r="H211" s="4"/>
    </row>
    <row r="212" spans="1:8">
      <c r="A212" s="4"/>
      <c r="B212" s="4"/>
      <c r="C212" s="4"/>
      <c r="D212" s="4"/>
      <c r="E212" s="4"/>
      <c r="F212" s="4"/>
      <c r="G212" s="4"/>
      <c r="H212" s="4"/>
    </row>
    <row r="213" spans="1:8">
      <c r="A213" s="4"/>
      <c r="B213" s="4"/>
      <c r="C213" s="4"/>
      <c r="D213" s="4"/>
      <c r="E213" s="4"/>
      <c r="F213" s="4"/>
      <c r="G213" s="4"/>
      <c r="H213" s="4"/>
    </row>
    <row r="214" spans="1:8">
      <c r="A214" s="4"/>
      <c r="B214" s="4"/>
      <c r="C214" s="4"/>
      <c r="D214" s="4"/>
      <c r="E214" s="4"/>
      <c r="F214" s="4"/>
      <c r="G214" s="4"/>
      <c r="H214" s="4"/>
    </row>
    <row r="215" spans="1:8">
      <c r="A215" s="4"/>
      <c r="B215" s="4"/>
      <c r="C215" s="4"/>
      <c r="D215" s="4"/>
      <c r="E215" s="4"/>
      <c r="F215" s="4"/>
      <c r="G215" s="4"/>
      <c r="H215" s="4"/>
    </row>
    <row r="216" spans="1:8">
      <c r="A216" s="4"/>
      <c r="B216" s="4"/>
      <c r="C216" s="4"/>
      <c r="D216" s="4"/>
      <c r="E216" s="4"/>
      <c r="F216" s="4"/>
      <c r="G216" s="4"/>
      <c r="H216" s="4"/>
    </row>
    <row r="217" spans="1:8">
      <c r="A217" s="4"/>
      <c r="B217" s="4"/>
      <c r="C217" s="4"/>
      <c r="D217" s="4"/>
      <c r="E217" s="4"/>
      <c r="F217" s="4"/>
      <c r="G217" s="4"/>
      <c r="H217" s="4"/>
    </row>
    <row r="218" spans="1:8">
      <c r="A218" s="4"/>
      <c r="B218" s="4"/>
      <c r="C218" s="4"/>
      <c r="D218" s="4"/>
      <c r="E218" s="4"/>
      <c r="F218" s="4"/>
      <c r="G218" s="4"/>
      <c r="H218" s="4"/>
    </row>
  </sheetData>
  <mergeCells count="8">
    <mergeCell ref="L63:AA63"/>
    <mergeCell ref="J8:N8"/>
    <mergeCell ref="L54:M54"/>
    <mergeCell ref="B1:G1"/>
    <mergeCell ref="B4:B5"/>
    <mergeCell ref="C4:D4"/>
    <mergeCell ref="L56:M56"/>
    <mergeCell ref="L62:M62"/>
  </mergeCells>
  <hyperlinks>
    <hyperlink ref="K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O59"/>
  <sheetViews>
    <sheetView showGridLines="0" showRowColHeaders="0" zoomScaleNormal="100" workbookViewId="0">
      <pane ySplit="6" topLeftCell="A7" activePane="bottomLeft" state="frozen"/>
      <selection activeCell="Q29" sqref="Q29"/>
      <selection pane="bottomLeft" activeCell="C22" sqref="C22"/>
    </sheetView>
  </sheetViews>
  <sheetFormatPr baseColWidth="10" defaultRowHeight="15"/>
  <cols>
    <col min="1" max="1" width="2.7109375" customWidth="1"/>
    <col min="2" max="2" width="20.140625" customWidth="1"/>
    <col min="3" max="3" width="18.7109375" customWidth="1"/>
    <col min="4" max="4" width="20" customWidth="1"/>
    <col min="5" max="5" width="20.28515625" customWidth="1"/>
    <col min="6" max="6" width="16.5703125" customWidth="1"/>
  </cols>
  <sheetData>
    <row r="2" spans="1:8" ht="18.75">
      <c r="B2" s="76" t="s">
        <v>149</v>
      </c>
      <c r="C2" s="9"/>
      <c r="D2" s="9"/>
      <c r="E2" s="9"/>
      <c r="F2" s="9"/>
    </row>
    <row r="3" spans="1:8">
      <c r="A3" s="269"/>
      <c r="B3" s="269"/>
      <c r="C3" s="269"/>
      <c r="D3" s="269"/>
      <c r="E3" s="269"/>
      <c r="F3" s="269"/>
    </row>
    <row r="4" spans="1:8" ht="26.1" customHeight="1">
      <c r="A4" s="269"/>
      <c r="B4" s="494" t="s">
        <v>150</v>
      </c>
      <c r="C4" s="286" t="s">
        <v>147</v>
      </c>
      <c r="D4" s="286"/>
      <c r="E4" s="286" t="s">
        <v>144</v>
      </c>
      <c r="F4" s="286"/>
      <c r="H4" s="7" t="s">
        <v>170</v>
      </c>
    </row>
    <row r="5" spans="1:8" ht="38.65" customHeight="1">
      <c r="A5" s="269"/>
      <c r="B5" s="495"/>
      <c r="C5" s="287" t="s">
        <v>28</v>
      </c>
      <c r="D5" s="287" t="s">
        <v>29</v>
      </c>
      <c r="E5" s="287" t="s">
        <v>28</v>
      </c>
      <c r="F5" s="287" t="s">
        <v>29</v>
      </c>
    </row>
    <row r="6" spans="1:8" ht="20.85" hidden="1" customHeight="1">
      <c r="B6" s="77">
        <v>2007</v>
      </c>
      <c r="C6" s="78">
        <v>895.43156999999997</v>
      </c>
      <c r="D6" s="78">
        <v>1222.1400000000001</v>
      </c>
      <c r="E6" s="78">
        <v>800.6</v>
      </c>
      <c r="F6" s="78">
        <v>994.34</v>
      </c>
    </row>
    <row r="7" spans="1:8" ht="18" customHeight="1">
      <c r="B7" s="77">
        <v>2008</v>
      </c>
      <c r="C7" s="78">
        <v>933.71</v>
      </c>
      <c r="D7" s="78">
        <v>1280.1500000000001</v>
      </c>
      <c r="E7" s="78">
        <v>837.37</v>
      </c>
      <c r="F7" s="78">
        <v>1051.7</v>
      </c>
      <c r="H7" s="12"/>
    </row>
    <row r="8" spans="1:8" ht="18" customHeight="1">
      <c r="B8" s="77">
        <v>2009</v>
      </c>
      <c r="C8" s="78">
        <v>953.86</v>
      </c>
      <c r="D8" s="78">
        <v>1331.13</v>
      </c>
      <c r="E8" s="78">
        <v>864.68</v>
      </c>
      <c r="F8" s="78">
        <v>1110.04</v>
      </c>
      <c r="H8" s="12"/>
    </row>
    <row r="9" spans="1:8" ht="18" customHeight="1">
      <c r="B9" s="77">
        <v>2010</v>
      </c>
      <c r="C9" s="78">
        <v>990.62</v>
      </c>
      <c r="D9" s="78">
        <v>1393.4</v>
      </c>
      <c r="E9" s="78">
        <v>895.89</v>
      </c>
      <c r="F9" s="78">
        <v>1172.18</v>
      </c>
      <c r="H9" s="12"/>
    </row>
    <row r="10" spans="1:8" ht="18" customHeight="1">
      <c r="B10" s="77">
        <v>2011</v>
      </c>
      <c r="C10" s="78">
        <v>1018.62</v>
      </c>
      <c r="D10" s="78">
        <v>1407.09</v>
      </c>
      <c r="E10" s="78">
        <v>921.51</v>
      </c>
      <c r="F10" s="78">
        <v>1202.07</v>
      </c>
      <c r="H10" s="12"/>
    </row>
    <row r="11" spans="1:8" ht="18" customHeight="1">
      <c r="B11" s="77">
        <v>2012</v>
      </c>
      <c r="C11" s="78">
        <v>1003.44</v>
      </c>
      <c r="D11" s="78">
        <v>1389.91</v>
      </c>
      <c r="E11" s="78">
        <v>943.46</v>
      </c>
      <c r="F11" s="78">
        <v>1251.97</v>
      </c>
      <c r="H11" s="12"/>
    </row>
    <row r="12" spans="1:8" ht="18" customHeight="1">
      <c r="B12" s="77">
        <v>2013</v>
      </c>
      <c r="C12" s="78">
        <v>1005.51</v>
      </c>
      <c r="D12" s="78">
        <v>1424.58</v>
      </c>
      <c r="E12" s="78">
        <v>955.24</v>
      </c>
      <c r="F12" s="78">
        <v>1295.6400000000001</v>
      </c>
      <c r="H12" s="12"/>
    </row>
    <row r="13" spans="1:8" ht="18" customHeight="1">
      <c r="B13" s="77">
        <v>2014</v>
      </c>
      <c r="C13" s="78">
        <v>996.8</v>
      </c>
      <c r="D13" s="78">
        <v>1425.67</v>
      </c>
      <c r="E13" s="78">
        <v>949.29</v>
      </c>
      <c r="F13" s="78">
        <v>1314.68</v>
      </c>
      <c r="H13" s="12"/>
    </row>
    <row r="14" spans="1:8" ht="18" customHeight="1">
      <c r="B14" s="77">
        <v>2015</v>
      </c>
      <c r="C14" s="78">
        <v>983.77</v>
      </c>
      <c r="D14" s="78">
        <v>1460.3</v>
      </c>
      <c r="E14" s="78">
        <v>941.18</v>
      </c>
      <c r="F14" s="78">
        <v>1342.94</v>
      </c>
      <c r="H14" s="12"/>
    </row>
    <row r="15" spans="1:8" ht="18" customHeight="1">
      <c r="B15" s="77">
        <v>2016</v>
      </c>
      <c r="C15" s="78">
        <v>973.19</v>
      </c>
      <c r="D15" s="78">
        <v>1451.07</v>
      </c>
      <c r="E15" s="78">
        <v>936.4</v>
      </c>
      <c r="F15" s="78">
        <v>1332.37</v>
      </c>
      <c r="H15" s="12"/>
    </row>
    <row r="16" spans="1:8" ht="18" customHeight="1">
      <c r="B16" s="77">
        <v>2017</v>
      </c>
      <c r="C16" s="78">
        <v>970.28</v>
      </c>
      <c r="D16" s="78">
        <v>1432.9</v>
      </c>
      <c r="E16" s="78">
        <v>935.71</v>
      </c>
      <c r="F16" s="78">
        <v>1318.47</v>
      </c>
      <c r="H16" s="12"/>
    </row>
    <row r="17" spans="2:13" ht="18" customHeight="1">
      <c r="B17" s="77">
        <v>2018</v>
      </c>
      <c r="C17" s="78">
        <v>967.4</v>
      </c>
      <c r="D17" s="78">
        <v>1420.02</v>
      </c>
      <c r="E17" s="78">
        <v>937.39</v>
      </c>
      <c r="F17" s="78">
        <v>1311.23</v>
      </c>
      <c r="H17" s="12"/>
    </row>
    <row r="18" spans="2:13" ht="18" customHeight="1">
      <c r="B18" s="77">
        <v>2019</v>
      </c>
      <c r="C18" s="78">
        <v>989.63963273409115</v>
      </c>
      <c r="D18" s="78">
        <v>1466.1257319129511</v>
      </c>
      <c r="E18" s="78">
        <v>962.55030148478431</v>
      </c>
      <c r="F18" s="78">
        <v>1345.982851671419</v>
      </c>
      <c r="H18" s="12"/>
    </row>
    <row r="19" spans="2:13" ht="18" customHeight="1">
      <c r="B19" s="77">
        <v>2020</v>
      </c>
      <c r="C19" s="78">
        <v>1005.72</v>
      </c>
      <c r="D19" s="78">
        <v>1528.73</v>
      </c>
      <c r="E19" s="78">
        <v>975.16</v>
      </c>
      <c r="F19" s="78">
        <v>1406.74</v>
      </c>
      <c r="H19" s="12"/>
    </row>
    <row r="20" spans="2:13" ht="18" customHeight="1">
      <c r="B20" s="77">
        <v>2021</v>
      </c>
      <c r="C20" s="78">
        <v>1019.71</v>
      </c>
      <c r="D20" s="78">
        <v>1502.99</v>
      </c>
      <c r="E20" s="78">
        <v>989.46</v>
      </c>
      <c r="F20" s="78">
        <v>1388.38</v>
      </c>
      <c r="H20" s="12"/>
    </row>
    <row r="21" spans="2:13" ht="18" customHeight="1">
      <c r="B21" s="77">
        <v>2022</v>
      </c>
      <c r="C21" s="78">
        <v>1045.74</v>
      </c>
      <c r="D21" s="78">
        <v>1523.4</v>
      </c>
      <c r="E21" s="78">
        <v>1017.01</v>
      </c>
      <c r="F21" s="78">
        <v>1426.75</v>
      </c>
      <c r="H21" s="12"/>
    </row>
    <row r="22" spans="2:13" ht="18" customHeight="1">
      <c r="B22" s="196" t="s">
        <v>218</v>
      </c>
      <c r="C22" s="78">
        <f>'Distrib - regím. Altas nuevas'!$I$42</f>
        <v>1064.075886102258</v>
      </c>
      <c r="D22" s="78">
        <f>'Distrib - regím. Altas nuevas'!$I$44</f>
        <v>1447.2275311671735</v>
      </c>
      <c r="E22" s="78">
        <f>'Distrib - regím. Altas nuevas'!$O$42</f>
        <v>1039.1705748516156</v>
      </c>
      <c r="F22" s="78">
        <f>'Distrib - regím. Altas nuevas'!$O$44</f>
        <v>1352.3352794931427</v>
      </c>
    </row>
    <row r="24" spans="2:13">
      <c r="B24" s="80" t="s">
        <v>126</v>
      </c>
      <c r="C24" s="81"/>
    </row>
    <row r="25" spans="2:13" ht="25.5" customHeight="1">
      <c r="B25" s="77">
        <v>2008</v>
      </c>
      <c r="C25" s="82">
        <f t="shared" ref="C25:F36" si="0">C7/C6-1</f>
        <v>4.274858211666599E-2</v>
      </c>
      <c r="D25" s="82">
        <f t="shared" si="0"/>
        <v>4.7465920434647479E-2</v>
      </c>
      <c r="E25" s="82">
        <f t="shared" si="0"/>
        <v>4.5928053959530368E-2</v>
      </c>
      <c r="F25" s="82">
        <f t="shared" si="0"/>
        <v>5.7686505621819428E-2</v>
      </c>
      <c r="G25" s="82"/>
      <c r="H25" s="75"/>
    </row>
    <row r="26" spans="2:13" ht="17.850000000000001" customHeight="1">
      <c r="B26" s="77">
        <v>2009</v>
      </c>
      <c r="C26" s="82">
        <f t="shared" si="0"/>
        <v>2.1580576410234364E-2</v>
      </c>
      <c r="D26" s="82">
        <f t="shared" si="0"/>
        <v>3.9823458188493532E-2</v>
      </c>
      <c r="E26" s="82">
        <f t="shared" si="0"/>
        <v>3.2614017698269437E-2</v>
      </c>
      <c r="F26" s="82">
        <f t="shared" si="0"/>
        <v>5.5472092802129724E-2</v>
      </c>
      <c r="G26" s="82"/>
      <c r="H26" s="75"/>
      <c r="L26" s="225"/>
    </row>
    <row r="27" spans="2:13" ht="17.850000000000001" customHeight="1">
      <c r="B27" s="77">
        <v>2010</v>
      </c>
      <c r="C27" s="82">
        <f t="shared" si="0"/>
        <v>3.853815025265761E-2</v>
      </c>
      <c r="D27" s="82">
        <f t="shared" si="0"/>
        <v>4.6779803625491168E-2</v>
      </c>
      <c r="E27" s="82">
        <f t="shared" si="0"/>
        <v>3.6094277651848028E-2</v>
      </c>
      <c r="F27" s="82">
        <f t="shared" si="0"/>
        <v>5.597996468595734E-2</v>
      </c>
      <c r="G27" s="82"/>
      <c r="H27" s="75"/>
      <c r="L27" s="225"/>
    </row>
    <row r="28" spans="2:13" ht="17.850000000000001" customHeight="1">
      <c r="B28" s="77">
        <v>2011</v>
      </c>
      <c r="C28" s="82">
        <f t="shared" si="0"/>
        <v>2.8265126890230308E-2</v>
      </c>
      <c r="D28" s="82">
        <f t="shared" si="0"/>
        <v>9.8248887613030522E-3</v>
      </c>
      <c r="E28" s="82">
        <f t="shared" si="0"/>
        <v>2.8597260824431592E-2</v>
      </c>
      <c r="F28" s="82">
        <f t="shared" si="0"/>
        <v>2.5499496664334709E-2</v>
      </c>
      <c r="G28" s="82"/>
      <c r="H28" s="75"/>
      <c r="L28" s="225"/>
    </row>
    <row r="29" spans="2:13" ht="17.850000000000001" customHeight="1">
      <c r="B29" s="77">
        <v>2012</v>
      </c>
      <c r="C29" s="82">
        <f t="shared" si="0"/>
        <v>-1.4902515167579566E-2</v>
      </c>
      <c r="D29" s="82">
        <f t="shared" si="0"/>
        <v>-1.2209595690396369E-2</v>
      </c>
      <c r="E29" s="82">
        <f t="shared" si="0"/>
        <v>2.3819600438411026E-2</v>
      </c>
      <c r="F29" s="82">
        <f t="shared" si="0"/>
        <v>4.1511725606661942E-2</v>
      </c>
      <c r="G29" s="82"/>
      <c r="H29" s="75"/>
      <c r="L29" s="225"/>
    </row>
    <row r="30" spans="2:13" ht="17.850000000000001" customHeight="1">
      <c r="B30" s="77">
        <v>2013</v>
      </c>
      <c r="C30" s="82">
        <f t="shared" si="0"/>
        <v>2.0629036115760169E-3</v>
      </c>
      <c r="D30" s="82">
        <f t="shared" si="0"/>
        <v>2.4944061126259909E-2</v>
      </c>
      <c r="E30" s="82">
        <f t="shared" si="0"/>
        <v>1.2485955949377736E-2</v>
      </c>
      <c r="F30" s="82">
        <f t="shared" si="0"/>
        <v>3.4881027500659023E-2</v>
      </c>
      <c r="G30" s="82"/>
      <c r="H30" s="75"/>
      <c r="L30" s="225"/>
    </row>
    <row r="31" spans="2:13" ht="17.850000000000001" customHeight="1">
      <c r="B31" s="77">
        <v>2014</v>
      </c>
      <c r="C31" s="82">
        <f t="shared" si="0"/>
        <v>-8.6622708874104504E-3</v>
      </c>
      <c r="D31" s="82">
        <f t="shared" si="0"/>
        <v>7.6513779499931545E-4</v>
      </c>
      <c r="E31" s="82">
        <f t="shared" si="0"/>
        <v>-6.2288011389808329E-3</v>
      </c>
      <c r="F31" s="82">
        <f t="shared" si="0"/>
        <v>1.469544009138346E-2</v>
      </c>
      <c r="G31" s="82"/>
      <c r="H31" s="75"/>
      <c r="J31" s="9"/>
      <c r="K31" s="9"/>
      <c r="L31" s="9"/>
      <c r="M31" s="9"/>
    </row>
    <row r="32" spans="2:13" ht="17.850000000000001" customHeight="1">
      <c r="B32" s="77">
        <v>2015</v>
      </c>
      <c r="C32" s="82">
        <f t="shared" si="0"/>
        <v>-1.3071829855537676E-2</v>
      </c>
      <c r="D32" s="82">
        <f t="shared" si="0"/>
        <v>2.4290333667678965E-2</v>
      </c>
      <c r="E32" s="82">
        <f t="shared" si="0"/>
        <v>-8.5432270433692947E-3</v>
      </c>
      <c r="F32" s="82">
        <f t="shared" si="0"/>
        <v>2.1495725195484816E-2</v>
      </c>
      <c r="G32" s="82"/>
      <c r="H32" s="75"/>
      <c r="J32" s="10"/>
      <c r="K32" s="10"/>
      <c r="L32" s="10"/>
      <c r="M32" s="10"/>
    </row>
    <row r="33" spans="1:15" ht="17.850000000000001" customHeight="1">
      <c r="B33" s="77">
        <v>2016</v>
      </c>
      <c r="C33" s="82">
        <f t="shared" si="0"/>
        <v>-1.0754546286225408E-2</v>
      </c>
      <c r="D33" s="82">
        <f t="shared" si="0"/>
        <v>-6.3206190508799942E-3</v>
      </c>
      <c r="E33" s="82">
        <f t="shared" si="0"/>
        <v>-5.0787309547588588E-3</v>
      </c>
      <c r="F33" s="82">
        <f t="shared" si="0"/>
        <v>-7.8707909511968044E-3</v>
      </c>
      <c r="G33" s="82"/>
      <c r="H33" s="75"/>
      <c r="I33" s="11"/>
      <c r="J33" s="12"/>
      <c r="K33" s="12"/>
      <c r="L33" s="12"/>
      <c r="M33" s="12"/>
    </row>
    <row r="34" spans="1:15" ht="17.850000000000001" customHeight="1">
      <c r="B34" s="77">
        <v>2017</v>
      </c>
      <c r="C34" s="82">
        <f t="shared" si="0"/>
        <v>-2.9901663601147321E-3</v>
      </c>
      <c r="D34" s="82">
        <f t="shared" si="0"/>
        <v>-1.2521794262165042E-2</v>
      </c>
      <c r="E34" s="82">
        <f t="shared" si="0"/>
        <v>-7.3686458778288166E-4</v>
      </c>
      <c r="F34" s="82">
        <f t="shared" si="0"/>
        <v>-1.0432537508349715E-2</v>
      </c>
      <c r="G34" s="82"/>
      <c r="H34" s="75"/>
      <c r="K34" s="77"/>
    </row>
    <row r="35" spans="1:15" ht="17.850000000000001" customHeight="1">
      <c r="B35" s="77">
        <v>2018</v>
      </c>
      <c r="C35" s="82">
        <f t="shared" si="0"/>
        <v>-2.9682153605145034E-3</v>
      </c>
      <c r="D35" s="82">
        <f t="shared" si="0"/>
        <v>-8.9887640449438644E-3</v>
      </c>
      <c r="E35" s="82">
        <f t="shared" si="0"/>
        <v>1.7954280706629078E-3</v>
      </c>
      <c r="F35" s="82">
        <f t="shared" si="0"/>
        <v>-5.4912133002646968E-3</v>
      </c>
      <c r="G35" s="82"/>
      <c r="H35" s="75"/>
    </row>
    <row r="36" spans="1:15" ht="17.850000000000001" customHeight="1">
      <c r="B36" s="77">
        <v>2019</v>
      </c>
      <c r="C36" s="82">
        <f t="shared" si="0"/>
        <v>2.2989076632304206E-2</v>
      </c>
      <c r="D36" s="82">
        <f t="shared" si="0"/>
        <v>3.2468367989852975E-2</v>
      </c>
      <c r="E36" s="82">
        <f t="shared" si="0"/>
        <v>2.6840804238133842E-2</v>
      </c>
      <c r="F36" s="82">
        <f t="shared" si="0"/>
        <v>2.6504008962134007E-2</v>
      </c>
      <c r="G36" s="82"/>
      <c r="H36" s="75"/>
    </row>
    <row r="37" spans="1:15" ht="17.850000000000001" customHeight="1">
      <c r="B37" s="77">
        <v>2020</v>
      </c>
      <c r="C37" s="82">
        <f t="shared" ref="C37:F37" si="1">C19/C18-1</f>
        <v>1.6248709867735744E-2</v>
      </c>
      <c r="D37" s="82">
        <f t="shared" si="1"/>
        <v>4.2700476994810721E-2</v>
      </c>
      <c r="E37" s="82">
        <f t="shared" si="1"/>
        <v>1.3100300831826228E-2</v>
      </c>
      <c r="F37" s="82">
        <f t="shared" si="1"/>
        <v>4.5139615451366133E-2</v>
      </c>
      <c r="G37" s="82"/>
      <c r="H37" s="75"/>
    </row>
    <row r="38" spans="1:15" ht="17.850000000000001" customHeight="1">
      <c r="B38" s="77">
        <v>2021</v>
      </c>
      <c r="C38" s="82">
        <f t="shared" ref="C38:F39" si="2">C20/C19-1</f>
        <v>1.3910432327089106E-2</v>
      </c>
      <c r="D38" s="82">
        <f t="shared" si="2"/>
        <v>-1.6837505641938089E-2</v>
      </c>
      <c r="E38" s="82">
        <f t="shared" si="2"/>
        <v>1.4664260223963277E-2</v>
      </c>
      <c r="F38" s="82">
        <f t="shared" si="2"/>
        <v>-1.3051452293956212E-2</v>
      </c>
      <c r="G38" s="82"/>
      <c r="H38" s="75"/>
    </row>
    <row r="39" spans="1:15" ht="17.850000000000001" customHeight="1">
      <c r="B39" s="77">
        <v>2022</v>
      </c>
      <c r="C39" s="82">
        <f t="shared" si="2"/>
        <v>2.5526865481362293E-2</v>
      </c>
      <c r="D39" s="82">
        <f t="shared" si="2"/>
        <v>1.3579598001317361E-2</v>
      </c>
      <c r="E39" s="82">
        <f t="shared" si="2"/>
        <v>2.7843470175651364E-2</v>
      </c>
      <c r="F39" s="82">
        <f t="shared" si="2"/>
        <v>2.7636526023134822E-2</v>
      </c>
      <c r="G39" s="82"/>
      <c r="H39" s="75"/>
    </row>
    <row r="40" spans="1:15" ht="22.7" customHeight="1">
      <c r="B40" s="79" t="s">
        <v>219</v>
      </c>
      <c r="C40" s="83">
        <f>C22/C47-1</f>
        <v>1.8412424545810602E-4</v>
      </c>
      <c r="D40" s="83">
        <f>D22/D47-1</f>
        <v>-1.1233726750446871E-2</v>
      </c>
      <c r="E40" s="83">
        <f>E22/E47-1</f>
        <v>-5.7181902355041281E-5</v>
      </c>
      <c r="F40" s="83">
        <f>F22/F47-1</f>
        <v>-1.7355306932654191E-2</v>
      </c>
      <c r="G40" s="82"/>
      <c r="H40" s="75"/>
      <c r="J40" s="5"/>
    </row>
    <row r="41" spans="1:15" ht="7.5" customHeight="1"/>
    <row r="42" spans="1:15" ht="3.4" customHeight="1">
      <c r="B42" s="84"/>
      <c r="C42" s="84"/>
      <c r="D42" s="84"/>
      <c r="E42" s="84"/>
      <c r="F42" s="84"/>
    </row>
    <row r="43" spans="1:15" ht="23.85" customHeight="1">
      <c r="B43" t="s">
        <v>202</v>
      </c>
    </row>
    <row r="44" spans="1:15" ht="23.85" customHeight="1">
      <c r="B44" t="s">
        <v>220</v>
      </c>
      <c r="K44" s="219"/>
      <c r="L44" s="219"/>
      <c r="M44" s="219"/>
      <c r="N44" s="219"/>
      <c r="O44" s="219"/>
    </row>
    <row r="45" spans="1:15" ht="35.65" customHeight="1">
      <c r="A45" s="385"/>
      <c r="B45" s="328"/>
      <c r="C45" s="328" t="s">
        <v>151</v>
      </c>
      <c r="D45" s="328"/>
      <c r="E45" s="328" t="s">
        <v>152</v>
      </c>
      <c r="F45" s="329"/>
      <c r="G45" s="319"/>
      <c r="H45" s="219"/>
      <c r="I45" s="219"/>
      <c r="K45" s="219"/>
      <c r="L45" s="219"/>
      <c r="M45" s="219"/>
      <c r="N45" s="219"/>
      <c r="O45" s="219"/>
    </row>
    <row r="46" spans="1:15">
      <c r="A46" s="385"/>
      <c r="B46" s="328"/>
      <c r="C46" s="328" t="s">
        <v>28</v>
      </c>
      <c r="D46" s="328" t="s">
        <v>29</v>
      </c>
      <c r="E46" s="328" t="s">
        <v>28</v>
      </c>
      <c r="F46" s="329" t="s">
        <v>29</v>
      </c>
      <c r="G46" s="319"/>
      <c r="H46" s="219"/>
      <c r="I46" s="219"/>
      <c r="K46" s="219"/>
      <c r="L46" s="224"/>
      <c r="M46" s="224"/>
      <c r="N46" s="219"/>
      <c r="O46" s="223"/>
    </row>
    <row r="47" spans="1:15" ht="21.4" customHeight="1">
      <c r="A47" s="385"/>
      <c r="B47" s="328"/>
      <c r="C47" s="330">
        <v>1063.8800000000001</v>
      </c>
      <c r="D47" s="330">
        <v>1463.67</v>
      </c>
      <c r="E47" s="328">
        <v>1039.23</v>
      </c>
      <c r="F47" s="331">
        <v>1376.22</v>
      </c>
      <c r="G47" s="319"/>
      <c r="H47" s="219"/>
      <c r="I47" s="219"/>
      <c r="K47" s="219"/>
      <c r="L47" s="219"/>
      <c r="M47" s="219"/>
      <c r="N47" s="219"/>
      <c r="O47" s="219"/>
    </row>
    <row r="48" spans="1:15" ht="19.7" customHeight="1">
      <c r="A48" s="385"/>
      <c r="B48" s="328"/>
      <c r="C48" s="328"/>
      <c r="D48" s="328"/>
      <c r="E48" s="328"/>
      <c r="F48" s="329"/>
      <c r="G48" s="319"/>
      <c r="H48" s="219"/>
      <c r="I48" s="219"/>
      <c r="K48" s="219"/>
      <c r="L48" s="219"/>
      <c r="M48" s="219"/>
      <c r="N48" s="219"/>
      <c r="O48" s="219"/>
    </row>
    <row r="49" spans="1:15">
      <c r="A49" s="385"/>
      <c r="B49" s="328"/>
      <c r="C49" s="328"/>
      <c r="D49" s="328"/>
      <c r="E49" s="328"/>
      <c r="F49" s="329"/>
      <c r="G49" s="319"/>
      <c r="H49" s="219"/>
      <c r="I49" s="219"/>
      <c r="K49" s="219"/>
      <c r="L49" s="219"/>
      <c r="M49" s="219"/>
      <c r="N49" s="219"/>
      <c r="O49" s="219"/>
    </row>
    <row r="50" spans="1:15">
      <c r="A50" s="385"/>
      <c r="B50" s="388"/>
      <c r="C50" s="319"/>
      <c r="D50" s="319"/>
      <c r="E50" s="319"/>
      <c r="F50" s="319"/>
      <c r="G50" s="319"/>
      <c r="H50" s="332"/>
      <c r="I50" s="220"/>
      <c r="K50" s="219"/>
      <c r="L50" s="219"/>
      <c r="M50" s="219"/>
      <c r="N50" s="219"/>
      <c r="O50" s="219"/>
    </row>
    <row r="51" spans="1:15">
      <c r="A51" s="385"/>
      <c r="B51" s="388"/>
      <c r="C51" s="319"/>
      <c r="D51" s="319"/>
      <c r="E51" s="319"/>
      <c r="F51" s="319"/>
      <c r="G51" s="319"/>
      <c r="H51" s="219"/>
      <c r="I51" s="219"/>
      <c r="K51" s="219"/>
      <c r="L51" s="219"/>
      <c r="M51" s="219"/>
      <c r="N51" s="219"/>
      <c r="O51" s="219"/>
    </row>
    <row r="52" spans="1:15">
      <c r="A52" s="385"/>
      <c r="B52" s="388"/>
      <c r="C52" s="319"/>
      <c r="D52" s="319"/>
      <c r="E52" s="319"/>
      <c r="F52" s="319"/>
      <c r="G52" s="319"/>
      <c r="H52" s="219"/>
      <c r="I52" s="220"/>
      <c r="K52" s="219"/>
      <c r="L52" s="219"/>
      <c r="M52" s="219"/>
      <c r="N52" s="219"/>
      <c r="O52" s="219"/>
    </row>
    <row r="53" spans="1:15">
      <c r="A53" s="385"/>
      <c r="B53" s="388"/>
      <c r="C53" s="319"/>
      <c r="D53" s="319"/>
      <c r="E53" s="319"/>
      <c r="F53" s="319"/>
      <c r="G53" s="320"/>
      <c r="H53" s="219"/>
      <c r="I53" s="220"/>
      <c r="K53" s="219"/>
      <c r="L53" s="219"/>
      <c r="M53" s="219"/>
      <c r="N53" s="219"/>
      <c r="O53" s="219"/>
    </row>
    <row r="54" spans="1:15">
      <c r="A54" s="385"/>
      <c r="B54" s="319"/>
      <c r="C54" s="319"/>
      <c r="D54" s="319"/>
      <c r="E54" s="319"/>
      <c r="F54" s="319"/>
      <c r="G54" s="320"/>
      <c r="H54" s="297"/>
      <c r="I54" s="220"/>
      <c r="K54" s="219"/>
      <c r="L54" s="219"/>
      <c r="M54" s="219"/>
      <c r="N54" s="219"/>
      <c r="O54" s="219"/>
    </row>
    <row r="55" spans="1:15">
      <c r="A55" s="385"/>
      <c r="B55" s="319"/>
      <c r="C55" s="319"/>
      <c r="D55" s="319"/>
      <c r="E55" s="319"/>
      <c r="F55" s="319"/>
      <c r="G55" s="320"/>
      <c r="H55" s="219"/>
      <c r="I55" s="220"/>
      <c r="K55" s="219"/>
      <c r="L55" s="219"/>
      <c r="M55" s="219"/>
      <c r="N55" s="219"/>
      <c r="O55" s="219"/>
    </row>
    <row r="56" spans="1:15">
      <c r="A56" s="370"/>
      <c r="B56" s="320"/>
      <c r="C56" s="319"/>
      <c r="D56" s="319"/>
      <c r="E56" s="319"/>
      <c r="F56" s="319"/>
      <c r="G56" s="370"/>
      <c r="H56" s="220"/>
      <c r="I56" s="220"/>
      <c r="K56" s="219"/>
      <c r="L56" s="219"/>
      <c r="M56" s="219"/>
      <c r="N56" s="219"/>
      <c r="O56" s="219"/>
    </row>
    <row r="57" spans="1:15">
      <c r="B57" s="320"/>
      <c r="C57" s="320"/>
      <c r="D57" s="320"/>
      <c r="E57" s="320"/>
      <c r="F57" s="320"/>
      <c r="G57" s="314"/>
      <c r="H57" s="220"/>
      <c r="I57" s="220"/>
    </row>
    <row r="58" spans="1:15">
      <c r="B58" s="320"/>
      <c r="C58" s="320"/>
      <c r="D58" s="320"/>
      <c r="E58" s="320"/>
      <c r="F58" s="320"/>
      <c r="G58" s="220"/>
    </row>
    <row r="59" spans="1:15">
      <c r="B59" s="370"/>
      <c r="C59" s="370"/>
      <c r="D59" s="370"/>
      <c r="E59" s="370"/>
      <c r="F59" s="370"/>
      <c r="G59" s="220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35</vt:i4>
      </vt:variant>
    </vt:vector>
  </HeadingPairs>
  <TitlesOfParts>
    <vt:vector size="50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Pensionistas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Pensionistas!Área_de_impresión</vt:lpstr>
      <vt:lpstr>Portada!Área_de_impresión</vt:lpstr>
      <vt:lpstr>FAM_NUMERO</vt:lpstr>
      <vt:lpstr>FAM_PENSION_MEDIA</vt:lpstr>
      <vt:lpstr>FAMILIARES_NUMERO</vt:lpstr>
      <vt:lpstr>FAMILIARES_PENSION_MEDIA</vt:lpstr>
      <vt:lpstr>Pensionistas!IP_NUMERO</vt:lpstr>
      <vt:lpstr>IP_NUMERO</vt:lpstr>
      <vt:lpstr>IP_PENSION_MEDIA</vt:lpstr>
      <vt:lpstr>JUB_NUMERO</vt:lpstr>
      <vt:lpstr>JUB_PENSION_MEDIA</vt:lpstr>
      <vt:lpstr>Pensionistas!ORF_NUMERO</vt:lpstr>
      <vt:lpstr>ORF_NUMERO</vt:lpstr>
      <vt:lpstr>ORF_PENSION_MEDIA</vt:lpstr>
      <vt:lpstr>Pensionistas!ORFANDAD_NUMERO</vt:lpstr>
      <vt:lpstr>ORFANDAD_NUMERO</vt:lpstr>
      <vt:lpstr>ORFANDAD_PENSION_MEDIA</vt:lpstr>
      <vt:lpstr>'Clase, género y edad'!Títulos_a_imprimir</vt:lpstr>
      <vt:lpstr>TOTAL_NUMERO</vt:lpstr>
      <vt:lpstr>TOTAL_PENSION_MEDIA</vt:lpstr>
      <vt:lpstr>VIUD_NUMERO</vt:lpstr>
      <vt:lpstr>VIUD_PENSION_MEDIA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patricia gomez</cp:lastModifiedBy>
  <cp:lastPrinted>2023-02-22T08:37:20Z</cp:lastPrinted>
  <dcterms:created xsi:type="dcterms:W3CDTF">2016-11-17T11:36:14Z</dcterms:created>
  <dcterms:modified xsi:type="dcterms:W3CDTF">2023-06-26T12:04:22Z</dcterms:modified>
</cp:coreProperties>
</file>