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.SEG-SOCIAL\Desktop\FOTOS\"/>
    </mc:Choice>
  </mc:AlternateContent>
  <xr:revisionPtr revIDLastSave="0" documentId="8_{C30F2D4C-A90A-4696-B2E8-B41530CAE9B7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1" r:id="rId10"/>
    <sheet name="Número pensiones (O-FM)" sheetId="32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L4" i="30"/>
  <c r="B5" i="16"/>
  <c r="E68" i="23"/>
  <c r="F68" i="23"/>
  <c r="G68" i="23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2" i="27" l="1"/>
  <c r="C14" i="27" s="1"/>
  <c r="D68" i="23" s="1"/>
  <c r="D6" i="27" l="1"/>
  <c r="D7" i="27"/>
  <c r="D8" i="27"/>
  <c r="D9" i="27"/>
  <c r="D10" i="27"/>
  <c r="D11" i="27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<sst xmlns="http://schemas.openxmlformats.org/spreadsheetml/2006/main" count="918" uniqueCount="229">
  <si>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</si>
  <si>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</si>
  <si>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</si>
  <si>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</si>
  <si>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</si>
  <si>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</si>
  <si>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</si>
  <si>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</si>
  <si>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</si>
  <si>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</si>
  <si>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</si>
  <si>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</si>
  <si>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</si>
  <si>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</si>
  <si>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</si>
  <si>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</si>
  <si>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</si>
  <si>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</si>
  <si>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</si>
  <si>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</si>
  <si>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</si>
  <si>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</si>
  <si>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</si>
  <si>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</si>
  <si>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</si>
  <si>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</si>
  <si>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</si>
  <si>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</si>
  <si>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</si>
  <si>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</si>
  <si>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</si>
  <si>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</si>
  <si>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</si>
  <si>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</si>
  <si>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</si>
  <si>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</si>
  <si>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</si>
  <si>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</si>
  <si>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</si>
  <si>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</si>
  <si>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</si>
  <si>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</si>
  <si>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</si>
  <si>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</si>
  <si>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</si>
  <si>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</si>
  <si>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</si>
  <si>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</si>
  <si>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</si>
  <si>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</si>
  <si>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</si>
  <si>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</si>
  <si>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</si>
  <si>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</si>
  <si>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</si>
  <si>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</si>
  <si>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</si>
  <si>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</si>
  <si>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</si>
  <si>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</si>
  <si>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</si>
  <si>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</si>
  <si>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</si>
  <si>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</si>
  <si>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</si>
  <si>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</si>
  <si>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</si>
  <si>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</si>
  <si>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</si>
  <si>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</si>
  <si>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</si>
  <si>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</si>
  <si>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</si>
  <si>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</si>
  <si>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</si>
  <si>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</si>
  <si>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</si>
  <si>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</si>
  <si>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</si>
  <si>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</si>
  <si>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</si>
  <si>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</si>
  <si>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</si>
  <si>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</si>
  <si>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</si>
  <si>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</si>
  <si>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</si>
  <si>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</si>
  <si>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</si>
  <si>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</si>
  <si>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</si>
  <si>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</si>
  <si>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</si>
  <si>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</si>
  <si>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</si>
  <si>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</si>
  <si>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</si>
  <si>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</si>
  <si>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</si>
  <si>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</si>
  <si>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</si>
  <si>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</si>
  <si>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</si>
  <si>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</si>
  <si>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</si>
  <si>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</si>
  <si>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</si>
  <si>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</si>
  <si>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</si>
  <si>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</si>
  <si>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</si>
  <si>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</si>
  <si>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</si>
  <si>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</si>
  <si>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</si>
  <si>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</si>
  <si>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</si>
  <si>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</si>
  <si>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</si>
  <si>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</si>
  <si>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</si>
  <si>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</si>
  <si>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</si>
  <si>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</si>
  <si>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</si>
  <si>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</si>
  <si>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</si>
  <si>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</si>
  <si>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</si>
  <si>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</si>
  <si>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</si>
  <si>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</si>
  <si>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</si>
  <si>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</si>
  <si>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</si>
  <si>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</si>
  <si>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</si>
  <si>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</si>
  <si>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</si>
  <si>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</si>
  <si>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</si>
  <si>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</si>
  <si>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</si>
  <si>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</si>
  <si>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</si>
  <si>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</si>
  <si>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</si>
  <si>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</si>
  <si>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</si>
  <si>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</si>
  <si>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</si>
  <si>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</si>
  <si>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</si>
  <si>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</si>
  <si>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</si>
  <si>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</si>
  <si>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</si>
  <si>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</si>
  <si>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</si>
  <si>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</si>
  <si>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</si>
  <si>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</si>
  <si>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</si>
  <si>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</si>
  <si>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</si>
  <si>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</si>
  <si>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</si>
  <si>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</si>
  <si>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</si>
  <si>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</si>
  <si>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</si>
  <si>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</si>
  <si>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</si>
  <si>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</si>
  <si>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</si>
  <si>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</si>
  <si>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</si>
  <si>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</si>
  <si>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</si>
  <si>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</si>
  <si>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</si>
  <si>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</si>
  <si>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</si>
  <si>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</si>
  <si>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</si>
  <si>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</si>
  <si>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</si>
  <si>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</si>
  <si>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</si>
  <si>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</si>
  <si>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</si>
  <si>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</si>
  <si>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</si>
  <si>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</si>
  <si>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</si>
  <si>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</si>
  <si>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</si>
  <si>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</si>
  <si>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</si>
  <si>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</si>
  <si>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</si>
  <si>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</si>
  <si>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</si>
  <si>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</si>
  <si>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</si>
  <si>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</si>
  <si>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</si>
  <si>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</si>
  <si>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</si>
  <si>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</si>
  <si>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</si>
  <si>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</si>
  <si>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</si>
  <si>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</si>
  <si>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</si>
  <si>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PENSIONES CONTRIBUTIVAS EN VIGOR A 1 DE JULIO DE 2023</t>
  </si>
  <si>
    <t>JUNIO 2023</t>
  </si>
  <si>
    <t>Datos a 1 de Julio de 2023</t>
  </si>
  <si>
    <t xml:space="preserve">  1 de Julio de 2023</t>
  </si>
  <si>
    <t>Junio 2023</t>
  </si>
  <si>
    <t>Junio 2023 (2)</t>
  </si>
  <si>
    <t>(2) Incremento sobre Junio 2022</t>
  </si>
  <si>
    <t>1 de  Julio de 2023</t>
  </si>
  <si>
    <t>1 de Julio de 2023</t>
  </si>
  <si>
    <t>Datos a 01 de Julio de 2023</t>
  </si>
  <si>
    <t>PENSIONISTAS DEL SISTEMA DE SEGURIDAD SOCIAL  A 1 DE JULIO DE 2023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</si>
  <si>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</si>
  <si>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38 pensiones de las que no consta el género</t>
    </r>
  </si>
  <si>
    <t>Totales
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</si>
</sst>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3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  <xf numFmtId="0" fontId="123" fillId="0" borderId="0"/>
    <xf numFmtId="0" fontId="8" fillId="0" borderId="0"/>
    <xf numFmtId="0" fontId="124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45" fillId="35" borderId="0" applyNumberForma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3" fontId="125" fillId="37" borderId="13" applyNumberFormat="0" applyFont="0" applyBorder="0" applyAlignment="0" applyProtection="0">
      <alignment horizontal="right" vertical="center" indent="1"/>
    </xf>
    <xf numFmtId="0" fontId="100" fillId="39" borderId="14" applyNumberFormat="0" applyFont="0" applyBorder="0" applyAlignment="0" applyProtection="0">
      <alignment horizontal="center" vertical="center"/>
    </xf>
    <xf numFmtId="0" fontId="100" fillId="41" borderId="14" applyNumberFormat="0" applyFont="0" applyBorder="0" applyAlignment="0" applyProtection="0">
      <alignment horizontal="center" vertical="center"/>
    </xf>
    <xf numFmtId="0" fontId="100" fillId="44" borderId="12" applyNumberFormat="0" applyFont="0" applyBorder="0" applyAlignment="0" applyProtection="0">
      <alignment horizontal="center" vertical="center"/>
    </xf>
    <xf numFmtId="0" fontId="100" fillId="46" borderId="12" applyNumberFormat="0" applyFont="0" applyBorder="0" applyAlignment="0" applyProtection="0">
      <alignment horizontal="center" vertical="center"/>
    </xf>
    <xf numFmtId="0" fontId="127" fillId="49" borderId="11" applyNumberFormat="0" applyFont="0" applyBorder="0" applyAlignment="0" applyProtection="0">
      <alignment horizontal="center" vertical="center" wrapText="1"/>
    </xf>
    <xf numFmtId="0" fontId="127" fillId="50" borderId="11" applyNumberFormat="0" applyFont="0" applyBorder="0" applyAlignment="0" applyProtection="0">
      <alignment horizontal="center" vertical="center" wrapText="1"/>
    </xf>
    <xf numFmtId="3" fontId="125" fillId="51" borderId="15" applyNumberFormat="0" applyFont="0" applyBorder="0" applyAlignment="0" applyProtection="0">
      <alignment horizontal="right" indent="1"/>
    </xf>
    <xf numFmtId="3" fontId="125" fillId="52" borderId="13" applyNumberFormat="0" applyFont="0" applyBorder="0" applyAlignment="0" applyProtection="0">
      <alignment horizontal="right" vertical="center" indent="1"/>
    </xf>
    <xf numFmtId="3" fontId="125" fillId="53" borderId="15" applyNumberFormat="0" applyFont="0" applyBorder="0" applyAlignment="0" applyProtection="0">
      <alignment horizontal="right" indent="1"/>
    </xf>
    <xf numFmtId="3" fontId="125" fillId="54" borderId="13" applyNumberFormat="0" applyFont="0" applyBorder="0" applyAlignment="0" applyProtection="0">
      <alignment horizontal="right" vertical="center" indent="1"/>
    </xf>
    <xf numFmtId="0" fontId="127" fillId="55" borderId="13" applyNumberFormat="0" applyFont="0" applyBorder="0" applyAlignment="0" applyProtection="0">
      <alignment horizontal="center" vertical="center" wrapText="1"/>
    </xf>
    <xf numFmtId="0" fontId="127" fillId="56" borderId="13" applyNumberFormat="0" applyFont="0" applyBorder="0" applyAlignment="0" applyProtection="0">
      <alignment horizontal="center" vertical="center" wrapText="1"/>
    </xf>
    <xf numFmtId="0" fontId="127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8" fillId="58" borderId="17" applyNumberFormat="0" applyFont="0" applyBorder="0" applyAlignment="0" applyProtection="0">
      <alignment horizontal="right" vertical="top" indent="1"/>
    </xf>
    <xf numFmtId="37" fontId="128" fillId="59" borderId="13" applyNumberFormat="0" applyFont="0" applyBorder="0" applyAlignment="0" applyProtection="0">
      <alignment horizontal="right" vertical="top" indent="1"/>
    </xf>
    <xf numFmtId="0" fontId="129" fillId="60" borderId="16" applyNumberFormat="0" applyFont="0" applyBorder="0" applyAlignment="0" applyProtection="0">
      <alignment horizontal="right" vertical="center" indent="1"/>
    </xf>
    <xf numFmtId="0" fontId="129" fillId="60" borderId="13" applyNumberFormat="0" applyFont="0" applyBorder="0" applyAlignment="0" applyProtection="0">
      <alignment horizontal="right" vertical="center" indent="1"/>
    </xf>
    <xf numFmtId="0" fontId="129" fillId="61" borderId="13" applyNumberFormat="0" applyFont="0" applyBorder="0" applyAlignment="0" applyProtection="0">
      <alignment horizontal="right" vertical="center" indent="1"/>
    </xf>
    <xf numFmtId="3" fontId="125" fillId="62" borderId="15" applyNumberFormat="0" applyFont="0" applyBorder="0" applyAlignment="0" applyProtection="0">
      <alignment horizontal="right" indent="1"/>
    </xf>
    <xf numFmtId="3" fontId="125" fillId="63" borderId="13" applyNumberFormat="0" applyFont="0" applyBorder="0" applyAlignment="0" applyProtection="0">
      <alignment horizontal="right" vertical="center" indent="1"/>
    </xf>
    <xf numFmtId="0" fontId="129" fillId="64" borderId="16" applyNumberFormat="0" applyFont="0" applyBorder="0" applyAlignment="0" applyProtection="0">
      <alignment horizontal="right" vertical="center" indent="1"/>
    </xf>
    <xf numFmtId="0" fontId="129" fillId="65" borderId="16" applyNumberFormat="0" applyFont="0" applyBorder="0" applyAlignment="0" applyProtection="0">
      <alignment horizontal="right" vertical="center" indent="1"/>
    </xf>
    <xf numFmtId="0" fontId="129" fillId="66" borderId="16" applyNumberFormat="0" applyFont="0" applyBorder="0" applyAlignment="0" applyProtection="0">
      <alignment horizontal="right" vertical="center" indent="1"/>
    </xf>
    <xf numFmtId="0" fontId="129" fillId="67" borderId="16" applyNumberFormat="0" applyFont="0" applyBorder="0" applyAlignment="0" applyProtection="0">
      <alignment horizontal="right" vertical="center" indent="1"/>
    </xf>
    <xf numFmtId="0" fontId="130" fillId="68" borderId="0" applyNumberFormat="0" applyFont="0" applyBorder="0" applyAlignment="0" applyProtection="0"/>
    <xf numFmtId="0" fontId="130" fillId="69" borderId="0" applyNumberFormat="0" applyFont="0" applyBorder="0" applyAlignment="0" applyProtection="0"/>
    <xf numFmtId="0" fontId="130" fillId="70" borderId="0" applyNumberFormat="0" applyFont="0" applyBorder="0" applyAlignment="0" applyProtection="0"/>
    <xf numFmtId="0" fontId="130" fillId="71" borderId="0" applyNumberFormat="0" applyFont="0" applyBorder="0" applyAlignment="0" applyProtection="0"/>
    <xf numFmtId="0" fontId="130" fillId="72" borderId="0" applyNumberFormat="0" applyFont="0" applyBorder="0" applyAlignment="0" applyProtection="0"/>
    <xf numFmtId="0" fontId="130" fillId="73" borderId="0" applyNumberFormat="0" applyFont="0" applyBorder="0" applyAlignment="0" applyProtection="0"/>
    <xf numFmtId="0" fontId="130" fillId="74" borderId="0" applyNumberFormat="0" applyFont="0" applyBorder="0" applyAlignment="0" applyProtection="0"/>
    <xf numFmtId="0" fontId="130" fillId="75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1" fillId="0" borderId="0"/>
    <xf numFmtId="37" fontId="128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0" fillId="80" borderId="0" applyNumberFormat="0" applyFont="0" applyBorder="0" applyAlignment="0" applyProtection="0"/>
    <xf numFmtId="0" fontId="130" fillId="81" borderId="0" applyNumberFormat="0" applyFont="0" applyBorder="0" applyAlignment="0" applyProtection="0"/>
    <xf numFmtId="0" fontId="130" fillId="82" borderId="0" applyNumberFormat="0" applyFont="0" applyBorder="0" applyAlignment="0" applyProtection="0"/>
    <xf numFmtId="0" fontId="130" fillId="83" borderId="0" applyNumberFormat="0" applyFont="0" applyBorder="0" applyAlignment="0" applyProtection="0"/>
    <xf numFmtId="0" fontId="130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2" fillId="90" borderId="0" applyNumberFormat="0" applyFont="0" applyBorder="0" applyAlignment="0" applyProtection="0">
      <alignment vertical="top"/>
    </xf>
    <xf numFmtId="3" fontId="132" fillId="91" borderId="0" applyNumberFormat="0" applyFont="0" applyBorder="0" applyAlignment="0" applyProtection="0">
      <alignment vertical="top"/>
    </xf>
    <xf numFmtId="0" fontId="130" fillId="92" borderId="0" applyNumberFormat="0" applyFont="0" applyBorder="0" applyAlignment="0" applyProtection="0"/>
    <xf numFmtId="0" fontId="130" fillId="93" borderId="0" applyNumberFormat="0" applyFont="0" applyBorder="0" applyAlignment="0" applyProtection="0"/>
    <xf numFmtId="0" fontId="130" fillId="94" borderId="0" applyNumberFormat="0" applyFont="0" applyBorder="0" applyAlignment="0" applyProtection="0"/>
    <xf numFmtId="0" fontId="130" fillId="95" borderId="0" applyNumberFormat="0" applyFont="0" applyBorder="0" applyAlignment="0" applyProtection="0"/>
    <xf numFmtId="0" fontId="130" fillId="0" borderId="0" applyNumberFormat="0" applyFont="0" applyBorder="0" applyAlignment="0" applyProtection="0"/>
    <xf numFmtId="3" fontId="132" fillId="96" borderId="0" applyNumberFormat="0" applyFont="0" applyBorder="0" applyAlignment="0" applyProtection="0">
      <alignment vertical="top"/>
    </xf>
    <xf numFmtId="0" fontId="130" fillId="97" borderId="0" applyNumberFormat="0" applyFont="0" applyBorder="0" applyAlignment="0" applyProtection="0"/>
    <xf numFmtId="0" fontId="130" fillId="98" borderId="0" applyNumberFormat="0" applyFont="0" applyBorder="0" applyAlignment="0" applyProtection="0"/>
    <xf numFmtId="0" fontId="130" fillId="99" borderId="0" applyNumberFormat="0" applyFont="0" applyBorder="0" applyAlignment="0" applyProtection="0"/>
    <xf numFmtId="0" fontId="130" fillId="100" borderId="0" applyNumberFormat="0" applyFont="0" applyBorder="0" applyAlignment="0" applyProtection="0"/>
    <xf numFmtId="0" fontId="130" fillId="101" borderId="0" applyNumberFormat="0" applyFont="0" applyBorder="0" applyAlignment="0" applyProtection="0"/>
    <xf numFmtId="0" fontId="130" fillId="102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3" fillId="103" borderId="11" applyNumberFormat="0" applyFont="0" applyBorder="0" applyAlignment="0" applyProtection="0">
      <alignment horizontal="center" vertical="center"/>
    </xf>
    <xf numFmtId="0" fontId="126" fillId="104" borderId="11" applyNumberFormat="0" applyFont="0" applyBorder="0" applyAlignment="0" applyProtection="0">
      <alignment horizontal="center" vertical="center"/>
    </xf>
    <xf numFmtId="0" fontId="126" fillId="105" borderId="11" applyNumberFormat="0" applyFont="0" applyBorder="0" applyAlignment="0" applyProtection="0">
      <alignment horizontal="center" vertical="center"/>
    </xf>
    <xf numFmtId="0" fontId="126" fillId="106" borderId="11" applyNumberFormat="0" applyFont="0" applyBorder="0" applyAlignment="0" applyProtection="0">
      <alignment horizontal="center" vertical="center"/>
    </xf>
    <xf numFmtId="0" fontId="126" fillId="107" borderId="11" applyNumberFormat="0" applyFont="0" applyBorder="0" applyAlignment="0" applyProtection="0">
      <alignment horizontal="center" vertical="center"/>
    </xf>
    <xf numFmtId="0" fontId="126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528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2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0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9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3" fontId="99" fillId="0" borderId="0" xfId="0" applyNumberFormat="1" applyFont="1" applyAlignment="1">
      <alignment vertical="center"/>
    </xf>
    <xf numFmtId="168" fontId="99" fillId="0" borderId="0" xfId="0" applyNumberFormat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vertical="center"/>
    </xf>
    <xf numFmtId="0" fontId="99" fillId="0" borderId="0" xfId="0" applyFont="1" applyAlignment="1">
      <alignment horizontal="left" vertical="center" wrapText="1"/>
    </xf>
    <xf numFmtId="0" fontId="97" fillId="0" borderId="0" xfId="0" applyFont="1" applyAlignment="1">
      <alignment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1" fillId="0" borderId="0" xfId="0" quotePrefix="1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3" fontId="9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64" fillId="0" borderId="0" xfId="7" applyFont="1"/>
    <xf numFmtId="3" fontId="111" fillId="0" borderId="0" xfId="0" applyNumberFormat="1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68" fontId="113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4" fillId="0" borderId="0" xfId="0" applyFont="1" applyAlignment="1">
      <alignment horizontal="right" vertical="center"/>
    </xf>
    <xf numFmtId="0" fontId="11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3" fontId="113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9" fillId="0" borderId="0" xfId="1" applyNumberFormat="1" applyFont="1" applyAlignment="1">
      <alignment vertical="center"/>
    </xf>
    <xf numFmtId="3" fontId="99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8" fillId="0" borderId="0" xfId="139" applyNumberFormat="1" applyFont="1"/>
    <xf numFmtId="4" fontId="118" fillId="0" borderId="0" xfId="139" applyNumberFormat="1" applyFont="1"/>
    <xf numFmtId="0" fontId="116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6" fillId="0" borderId="0" xfId="159" applyNumberFormat="1" applyFont="1" applyFill="1" applyBorder="1" applyAlignment="1"/>
    <xf numFmtId="37" fontId="134" fillId="0" borderId="0" xfId="159" applyNumberFormat="1" applyFont="1" applyFill="1" applyBorder="1" applyAlignment="1" applyProtection="1">
      <alignment vertical="center"/>
      <protection locked="0"/>
    </xf>
    <xf numFmtId="4" fontId="135" fillId="0" borderId="0" xfId="0" applyNumberFormat="1" applyFont="1"/>
    <xf numFmtId="4" fontId="136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2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0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0" fontId="69" fillId="0" borderId="0" xfId="7" applyFont="1"/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6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8" fillId="0" borderId="0" xfId="239" applyNumberFormat="1" applyFont="1" applyBorder="1" applyAlignment="1">
      <alignment horizontal="right" vertical="center" wrapText="1"/>
    </xf>
    <xf numFmtId="173" fontId="139" fillId="0" borderId="0" xfId="239" applyNumberFormat="1" applyFont="1"/>
    <xf numFmtId="2" fontId="140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8" fillId="0" borderId="0" xfId="139" applyNumberFormat="1" applyFont="1" applyAlignment="1">
      <alignment vertical="center"/>
    </xf>
    <xf numFmtId="4" fontId="118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4" fillId="0" borderId="0" xfId="114" applyNumberFormat="1" applyFont="1"/>
    <xf numFmtId="0" fontId="142" fillId="0" borderId="0" xfId="7" applyFont="1"/>
    <xf numFmtId="3" fontId="143" fillId="0" borderId="0" xfId="139" applyNumberFormat="1" applyFont="1"/>
    <xf numFmtId="3" fontId="144" fillId="0" borderId="0" xfId="139" applyNumberFormat="1" applyFont="1" applyAlignment="1">
      <alignment vertical="center"/>
    </xf>
    <xf numFmtId="0" fontId="142" fillId="0" borderId="0" xfId="7" applyFont="1" applyAlignment="1">
      <alignment vertical="center"/>
    </xf>
    <xf numFmtId="0" fontId="145" fillId="0" borderId="0" xfId="114" applyFont="1"/>
    <xf numFmtId="3" fontId="145" fillId="0" borderId="0" xfId="114" applyNumberFormat="1" applyFont="1"/>
    <xf numFmtId="0" fontId="53" fillId="0" borderId="0" xfId="7" quotePrefix="1" applyFont="1"/>
    <xf numFmtId="9" fontId="142" fillId="0" borderId="0" xfId="238" applyFont="1"/>
    <xf numFmtId="4" fontId="143" fillId="0" borderId="0" xfId="139" applyNumberFormat="1" applyFont="1"/>
    <xf numFmtId="43" fontId="0" fillId="0" borderId="0" xfId="239" applyFont="1"/>
    <xf numFmtId="0" fontId="82" fillId="0" borderId="0" xfId="7" applyFont="1"/>
    <xf numFmtId="3" fontId="147" fillId="0" borderId="0" xfId="139" applyNumberFormat="1" applyFont="1"/>
    <xf numFmtId="10" fontId="147" fillId="0" borderId="0" xfId="238" applyNumberFormat="1" applyFont="1" applyAlignment="1"/>
    <xf numFmtId="4" fontId="147" fillId="0" borderId="0" xfId="139" applyNumberFormat="1" applyFont="1"/>
    <xf numFmtId="3" fontId="148" fillId="0" borderId="0" xfId="139" applyNumberFormat="1" applyFont="1" applyAlignment="1">
      <alignment vertical="center"/>
    </xf>
    <xf numFmtId="4" fontId="148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9" fillId="0" borderId="0" xfId="7" applyFont="1"/>
    <xf numFmtId="2" fontId="149" fillId="0" borderId="0" xfId="7" applyNumberFormat="1" applyFont="1"/>
    <xf numFmtId="10" fontId="137" fillId="0" borderId="0" xfId="238" applyNumberFormat="1" applyFont="1" applyFill="1" applyBorder="1" applyAlignment="1"/>
    <xf numFmtId="0" fontId="150" fillId="0" borderId="0" xfId="7" applyFont="1"/>
    <xf numFmtId="9" fontId="150" fillId="0" borderId="0" xfId="238" applyFont="1"/>
    <xf numFmtId="4" fontId="150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10" fillId="0" borderId="0" xfId="239" applyFont="1"/>
    <xf numFmtId="0" fontId="73" fillId="0" borderId="0" xfId="7" applyFont="1"/>
    <xf numFmtId="168" fontId="53" fillId="0" borderId="0" xfId="238" applyNumberFormat="1" applyFont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88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53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9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0" fontId="89" fillId="5" borderId="0" xfId="242" applyFont="1" applyFill="1"/>
    <xf numFmtId="0" fontId="90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9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0" fontId="91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1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3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0" fontId="69" fillId="114" borderId="18" xfId="242" applyFont="1" applyFill="1" applyBorder="1" applyAlignment="1">
      <alignment horizontal="centerContinuous" vertical="center" wrapText="1"/>
    </xf>
    <xf numFmtId="4" fontId="69" fillId="114" borderId="18" xfId="242" applyNumberFormat="1" applyFont="1" applyFill="1" applyBorder="1" applyAlignment="1">
      <alignment horizontal="centerContinuous" vertical="center" wrapText="1"/>
    </xf>
    <xf numFmtId="0" fontId="69" fillId="115" borderId="18" xfId="242" applyFont="1" applyFill="1" applyBorder="1" applyAlignment="1">
      <alignment horizontal="centerContinuous" vertical="center" wrapText="1"/>
    </xf>
    <xf numFmtId="4" fontId="69" fillId="115" borderId="18" xfId="242" applyNumberFormat="1" applyFont="1" applyFill="1" applyBorder="1" applyAlignment="1">
      <alignment horizontal="centerContinuous" vertical="center" wrapText="1"/>
    </xf>
    <xf numFmtId="0" fontId="53" fillId="0" borderId="0" xfId="18" applyFont="1" applyAlignment="1">
      <alignment horizontal="left" indent="2"/>
    </xf>
    <xf numFmtId="0" fontId="69" fillId="30" borderId="18" xfId="242" applyFont="1" applyFill="1" applyBorder="1" applyAlignment="1">
      <alignment horizontal="center" vertical="center" wrapText="1"/>
    </xf>
    <xf numFmtId="4" fontId="69" fillId="30" borderId="18" xfId="242" applyNumberFormat="1" applyFont="1" applyFill="1" applyBorder="1" applyAlignment="1">
      <alignment horizontal="center" vertical="center" wrapText="1"/>
    </xf>
    <xf numFmtId="0" fontId="69" fillId="118" borderId="18" xfId="242" applyFont="1" applyFill="1" applyBorder="1" applyAlignment="1">
      <alignment horizontal="centerContinuous" vertical="center" wrapText="1"/>
    </xf>
    <xf numFmtId="4" fontId="69" fillId="118" borderId="18" xfId="242" applyNumberFormat="1" applyFont="1" applyFill="1" applyBorder="1" applyAlignment="1">
      <alignment horizontal="centerContinuous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4" fontId="69" fillId="120" borderId="18" xfId="242" applyNumberFormat="1" applyFont="1" applyFill="1" applyBorder="1" applyAlignment="1">
      <alignment horizontal="center" vertical="center" wrapText="1"/>
    </xf>
    <xf numFmtId="0" fontId="69" fillId="120" borderId="18" xfId="242" applyFont="1" applyFill="1" applyBorder="1" applyAlignment="1">
      <alignment horizontal="center" vertical="center" wrapText="1"/>
    </xf>
    <xf numFmtId="3" fontId="69" fillId="29" borderId="0" xfId="242" applyNumberFormat="1" applyFont="1" applyFill="1" applyAlignment="1">
      <alignment horizontal="right" indent="1"/>
    </xf>
    <xf numFmtId="4" fontId="69" fillId="29" borderId="0" xfId="242" applyNumberFormat="1" applyFont="1" applyFill="1" applyAlignment="1">
      <alignment horizontal="right" indent="1"/>
    </xf>
    <xf numFmtId="3" fontId="69" fillId="119" borderId="0" xfId="242" applyNumberFormat="1" applyFont="1" applyFill="1" applyAlignment="1">
      <alignment horizontal="right" indent="1"/>
    </xf>
    <xf numFmtId="4" fontId="69" fillId="119" borderId="0" xfId="242" applyNumberFormat="1" applyFont="1" applyFill="1" applyAlignment="1">
      <alignment horizontal="right" indent="1"/>
    </xf>
    <xf numFmtId="3" fontId="69" fillId="120" borderId="0" xfId="242" applyNumberFormat="1" applyFont="1" applyFill="1" applyAlignment="1">
      <alignment horizontal="right" indent="1"/>
    </xf>
    <xf numFmtId="4" fontId="69" fillId="120" borderId="0" xfId="242" applyNumberFormat="1" applyFont="1" applyFill="1" applyAlignment="1">
      <alignment horizontal="right" indent="1"/>
    </xf>
    <xf numFmtId="3" fontId="69" fillId="117" borderId="18" xfId="242" applyNumberFormat="1" applyFont="1" applyFill="1" applyBorder="1" applyAlignment="1">
      <alignment horizontal="right" vertical="center" indent="1"/>
    </xf>
    <xf numFmtId="4" fontId="69" fillId="117" borderId="18" xfId="242" applyNumberFormat="1" applyFont="1" applyFill="1" applyBorder="1" applyAlignment="1">
      <alignment horizontal="right" vertical="center" indent="1"/>
    </xf>
    <xf numFmtId="3" fontId="69" fillId="116" borderId="18" xfId="242" applyNumberFormat="1" applyFont="1" applyFill="1" applyBorder="1" applyAlignment="1">
      <alignment horizontal="right" vertical="center" indent="1"/>
    </xf>
    <xf numFmtId="4" fontId="69" fillId="116" borderId="18" xfId="242" applyNumberFormat="1" applyFont="1" applyFill="1" applyBorder="1" applyAlignment="1">
      <alignment horizontal="right" vertical="center" indent="1"/>
    </xf>
    <xf numFmtId="3" fontId="53" fillId="0" borderId="0" xfId="7" applyNumberFormat="1" applyFont="1" applyProtection="1">
      <protection locked="0"/>
    </xf>
    <xf numFmtId="4" fontId="66" fillId="0" borderId="0" xfId="7" applyNumberFormat="1" applyFont="1"/>
    <xf numFmtId="0" fontId="67" fillId="0" borderId="0" xfId="7" applyFont="1" applyAlignment="1">
      <alignment vertical="top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3" fillId="0" borderId="0" xfId="0" quotePrefix="1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6" fillId="0" borderId="0" xfId="158" applyNumberFormat="1" applyFont="1" applyFill="1" applyBorder="1" applyAlignment="1"/>
    <xf numFmtId="4" fontId="137" fillId="112" borderId="22" xfId="18" applyNumberFormat="1" applyFont="1" applyFill="1" applyBorder="1" applyAlignment="1">
      <alignment horizontal="center" vertical="center"/>
    </xf>
    <xf numFmtId="4" fontId="137" fillId="112" borderId="0" xfId="18" applyNumberFormat="1" applyFont="1" applyFill="1" applyAlignment="1">
      <alignment horizontal="center" vertical="center"/>
    </xf>
    <xf numFmtId="4" fontId="137" fillId="112" borderId="23" xfId="18" applyNumberFormat="1" applyFont="1" applyFill="1" applyBorder="1" applyAlignment="1">
      <alignment horizontal="center" vertical="center"/>
    </xf>
    <xf numFmtId="4" fontId="137" fillId="112" borderId="19" xfId="18" applyNumberFormat="1" applyFont="1" applyFill="1" applyBorder="1" applyAlignment="1">
      <alignment horizontal="center" vertical="center"/>
    </xf>
    <xf numFmtId="4" fontId="137" fillId="112" borderId="20" xfId="18" applyNumberFormat="1" applyFont="1" applyFill="1" applyBorder="1" applyAlignment="1">
      <alignment horizontal="center" vertical="center"/>
    </xf>
    <xf numFmtId="4" fontId="137" fillId="112" borderId="21" xfId="18" applyNumberFormat="1" applyFont="1" applyFill="1" applyBorder="1" applyAlignment="1">
      <alignment horizontal="center" vertical="center"/>
    </xf>
  </cellXfs>
  <cellStyles count="243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0.45565350787197884</c:v>
                </c:pt>
                <c:pt idx="1">
                  <c:v>0.12497527775757797</c:v>
                </c:pt>
                <c:pt idx="2">
                  <c:v>0.27751950335967746</c:v>
                </c:pt>
                <c:pt idx="3">
                  <c:v>0.14185171101076569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491587</c:v>
                </c:pt>
                <c:pt idx="1">
                  <c:v>47269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6250037</c:v>
                </c:pt>
                <c:pt idx="1">
                  <c:v>1544950</c:v>
                </c:pt>
                <c:pt idx="2">
                  <c:v>942229</c:v>
                </c:pt>
                <c:pt idx="3">
                  <c:v>324524</c:v>
                </c:pt>
                <c:pt idx="4">
                  <c:v>44549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9335131273728401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4495225</c:v>
                </c:pt>
                <c:pt idx="1" formatCode="#,##0">
                  <c:v>4611027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1491048</c:v>
                </c:pt>
                <c:pt idx="1">
                  <c:v>282121</c:v>
                </c:pt>
                <c:pt idx="2">
                  <c:v>270840</c:v>
                </c:pt>
                <c:pt idx="3">
                  <c:v>181358</c:v>
                </c:pt>
                <c:pt idx="4">
                  <c:v>329400</c:v>
                </c:pt>
                <c:pt idx="5">
                  <c:v>130889</c:v>
                </c:pt>
                <c:pt idx="6">
                  <c:v>569718</c:v>
                </c:pt>
                <c:pt idx="7">
                  <c:v>366045</c:v>
                </c:pt>
                <c:pt idx="8">
                  <c:v>1558529</c:v>
                </c:pt>
                <c:pt idx="9">
                  <c:v>930081</c:v>
                </c:pt>
                <c:pt idx="10">
                  <c:v>219457</c:v>
                </c:pt>
                <c:pt idx="11">
                  <c:v>684404</c:v>
                </c:pt>
                <c:pt idx="12">
                  <c:v>1126845</c:v>
                </c:pt>
                <c:pt idx="13">
                  <c:v>233875</c:v>
                </c:pt>
                <c:pt idx="14">
                  <c:v>130831</c:v>
                </c:pt>
                <c:pt idx="15">
                  <c:v>518353</c:v>
                </c:pt>
                <c:pt idx="16">
                  <c:v>65869</c:v>
                </c:pt>
                <c:pt idx="17">
                  <c:v>8506</c:v>
                </c:pt>
                <c:pt idx="18">
                  <c:v>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10.055.940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+ 1,10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12.017.762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+ 10,81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1.195,09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1.375,10 €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+ 9,57%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0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9.106.289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+ 1,03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N23" sqref="N23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34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9BB3-FCB2-461D-AA87-27B1D090972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D60" sqref="D60"/>
      <selection pane="bottomLeft" activeCell="M74" sqref="M74"/>
    </sheetView>
  </sheetViews>
  <sheetFormatPr baseColWidth="10" defaultColWidth="11.42578125" defaultRowHeight="15.75"/>
  <cols>
    <col min="1" max="1" width="2.7109375" style="402" customWidth="1"/>
    <col min="2" max="2" width="8" style="408" customWidth="1"/>
    <col min="3" max="3" width="24.7109375" style="402" customWidth="1"/>
    <col min="4" max="9" width="15.7109375" style="402" customWidth="1"/>
    <col min="10" max="16384" width="11.42578125" style="402"/>
  </cols>
  <sheetData>
    <row r="1" spans="1:230" s="387" customFormat="1" ht="15.75" customHeight="1">
      <c r="B1" s="388"/>
      <c r="E1" s="389"/>
      <c r="G1" s="389"/>
      <c r="I1" s="389"/>
    </row>
    <row r="2" spans="1:230" s="387" customFormat="1">
      <c r="B2" s="388"/>
      <c r="E2" s="389"/>
      <c r="G2" s="389"/>
      <c r="I2" s="389"/>
    </row>
    <row r="3" spans="1:230" s="387" customFormat="1" ht="18.75">
      <c r="B3" s="390"/>
      <c r="C3" s="391" t="s">
        <v>46</v>
      </c>
      <c r="D3" s="392"/>
      <c r="E3" s="393"/>
      <c r="F3" s="392"/>
      <c r="G3" s="393"/>
      <c r="H3" s="392"/>
      <c r="I3" s="393"/>
    </row>
    <row r="4" spans="1:230" s="387" customFormat="1">
      <c r="B4" s="388"/>
      <c r="C4" s="394"/>
      <c r="D4" s="392"/>
      <c r="E4" s="393"/>
      <c r="F4" s="392"/>
      <c r="G4" s="393"/>
      <c r="H4" s="392"/>
      <c r="I4" s="393"/>
    </row>
    <row r="5" spans="1:230" s="387" customFormat="1" ht="18.75">
      <c r="B5" s="395"/>
      <c r="C5" s="396" t="s">
        <v>222</v>
      </c>
      <c r="D5" s="392"/>
      <c r="E5" s="393"/>
      <c r="F5" s="392"/>
      <c r="G5" s="393"/>
      <c r="H5" s="392"/>
      <c r="I5" s="393"/>
      <c r="K5" s="7" t="s">
        <v>170</v>
      </c>
    </row>
    <row r="6" spans="1:230" ht="9" customHeight="1">
      <c r="A6" s="397"/>
      <c r="B6" s="398"/>
      <c r="C6" s="399"/>
      <c r="D6" s="400"/>
      <c r="E6" s="401"/>
      <c r="F6" s="400"/>
      <c r="G6" s="401"/>
      <c r="H6" s="400"/>
      <c r="I6" s="401"/>
    </row>
    <row r="7" spans="1:230" ht="38.1" customHeight="1">
      <c r="A7" s="397"/>
      <c r="B7" s="497" t="s">
        <v>159</v>
      </c>
      <c r="C7" s="499" t="s">
        <v>47</v>
      </c>
      <c r="D7" s="440" t="s">
        <v>48</v>
      </c>
      <c r="E7" s="441"/>
      <c r="F7" s="442" t="s">
        <v>49</v>
      </c>
      <c r="G7" s="443"/>
      <c r="H7" s="447" t="s">
        <v>50</v>
      </c>
      <c r="I7" s="448"/>
    </row>
    <row r="8" spans="1:230" ht="36.75" customHeight="1">
      <c r="A8" s="397"/>
      <c r="B8" s="498"/>
      <c r="C8" s="500"/>
      <c r="D8" s="445" t="s">
        <v>7</v>
      </c>
      <c r="E8" s="446" t="s">
        <v>51</v>
      </c>
      <c r="F8" s="449" t="s">
        <v>7</v>
      </c>
      <c r="G8" s="450" t="s">
        <v>51</v>
      </c>
      <c r="H8" s="452" t="s">
        <v>7</v>
      </c>
      <c r="I8" s="451" t="s">
        <v>51</v>
      </c>
    </row>
    <row r="9" spans="1:230" ht="24" hidden="1" customHeight="1">
      <c r="B9" s="403"/>
      <c r="C9" s="404"/>
      <c r="D9" s="405"/>
      <c r="E9" s="406"/>
      <c r="F9" s="405"/>
      <c r="G9" s="406"/>
      <c r="H9" s="405"/>
      <c r="I9" s="406"/>
    </row>
    <row r="10" spans="1:230" s="412" customFormat="1" ht="18" customHeight="1">
      <c r="A10" s="407"/>
      <c r="B10" s="408"/>
      <c r="C10" s="409" t="s">
        <v>52</v>
      </c>
      <c r="D10" s="453">
        <v>203764</v>
      </c>
      <c r="E10" s="454">
        <v>1029.7178525156555</v>
      </c>
      <c r="F10" s="455">
        <v>959534</v>
      </c>
      <c r="G10" s="456">
        <v>1240.6649391475453</v>
      </c>
      <c r="H10" s="457">
        <v>393003</v>
      </c>
      <c r="I10" s="458">
        <v>787.74775398661097</v>
      </c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7"/>
      <c r="BG10" s="407"/>
      <c r="BH10" s="407"/>
      <c r="BI10" s="407"/>
      <c r="BJ10" s="407"/>
      <c r="BK10" s="407"/>
      <c r="BL10" s="407"/>
      <c r="BM10" s="407"/>
      <c r="BN10" s="407"/>
      <c r="BO10" s="407"/>
      <c r="BP10" s="407"/>
      <c r="BQ10" s="407"/>
      <c r="BR10" s="407"/>
      <c r="BS10" s="407"/>
      <c r="BT10" s="407"/>
      <c r="BU10" s="407"/>
      <c r="BV10" s="407"/>
      <c r="BW10" s="407"/>
      <c r="BX10" s="407"/>
      <c r="BY10" s="407"/>
      <c r="BZ10" s="407"/>
      <c r="CA10" s="407"/>
      <c r="CB10" s="407"/>
      <c r="CC10" s="407"/>
      <c r="CD10" s="407"/>
      <c r="CE10" s="407"/>
      <c r="CF10" s="407"/>
      <c r="CG10" s="407"/>
      <c r="CH10" s="407"/>
      <c r="CI10" s="407"/>
      <c r="CJ10" s="407"/>
      <c r="CK10" s="407"/>
      <c r="CL10" s="407"/>
      <c r="CM10" s="407"/>
      <c r="CN10" s="407"/>
      <c r="CO10" s="407"/>
      <c r="CP10" s="407"/>
      <c r="CQ10" s="407"/>
      <c r="CR10" s="407"/>
      <c r="CS10" s="407"/>
      <c r="CT10" s="407"/>
      <c r="CU10" s="407"/>
      <c r="CV10" s="407"/>
      <c r="CW10" s="407"/>
      <c r="CX10" s="407"/>
      <c r="CY10" s="407"/>
      <c r="CZ10" s="407"/>
      <c r="DA10" s="407"/>
      <c r="DB10" s="407"/>
      <c r="DC10" s="407"/>
      <c r="DD10" s="407"/>
      <c r="DE10" s="407"/>
      <c r="DF10" s="407"/>
      <c r="DG10" s="407"/>
      <c r="DH10" s="407"/>
      <c r="DI10" s="407"/>
      <c r="DJ10" s="407"/>
      <c r="DK10" s="407"/>
      <c r="DL10" s="407"/>
      <c r="DM10" s="407"/>
      <c r="DN10" s="407"/>
      <c r="DO10" s="407"/>
      <c r="DP10" s="407"/>
      <c r="DQ10" s="407"/>
      <c r="DR10" s="407"/>
      <c r="DS10" s="407"/>
      <c r="DT10" s="407"/>
      <c r="DU10" s="407"/>
      <c r="DV10" s="407"/>
      <c r="DW10" s="407"/>
      <c r="DX10" s="407"/>
      <c r="DY10" s="407"/>
      <c r="DZ10" s="407"/>
      <c r="EA10" s="407"/>
      <c r="EB10" s="407"/>
      <c r="EC10" s="407"/>
      <c r="ED10" s="407"/>
      <c r="EE10" s="407"/>
      <c r="EF10" s="407"/>
      <c r="EG10" s="407"/>
      <c r="EH10" s="407"/>
      <c r="EI10" s="407"/>
      <c r="EJ10" s="407"/>
      <c r="EK10" s="407"/>
      <c r="EL10" s="407"/>
      <c r="EM10" s="407"/>
      <c r="EN10" s="407"/>
      <c r="EO10" s="407"/>
      <c r="EP10" s="407"/>
      <c r="EQ10" s="407"/>
      <c r="ER10" s="407"/>
      <c r="ES10" s="407"/>
      <c r="ET10" s="407"/>
      <c r="EU10" s="407"/>
      <c r="EV10" s="407"/>
      <c r="EW10" s="407"/>
      <c r="EX10" s="407"/>
      <c r="EY10" s="407"/>
      <c r="EZ10" s="407"/>
      <c r="FA10" s="407"/>
      <c r="FB10" s="407"/>
      <c r="FC10" s="407"/>
      <c r="FD10" s="407"/>
      <c r="FE10" s="407"/>
      <c r="FF10" s="407"/>
      <c r="FG10" s="407"/>
      <c r="FH10" s="407"/>
      <c r="FI10" s="407"/>
      <c r="FJ10" s="407"/>
      <c r="FK10" s="407"/>
      <c r="FL10" s="407"/>
      <c r="FM10" s="407"/>
      <c r="FN10" s="407"/>
      <c r="FO10" s="407"/>
      <c r="FP10" s="407"/>
      <c r="FQ10" s="407"/>
      <c r="FR10" s="407"/>
      <c r="FS10" s="407"/>
      <c r="FT10" s="407"/>
      <c r="FU10" s="407"/>
      <c r="FV10" s="407"/>
      <c r="FW10" s="407"/>
      <c r="FX10" s="407"/>
      <c r="FY10" s="407"/>
      <c r="FZ10" s="407"/>
      <c r="GA10" s="407"/>
      <c r="GB10" s="407"/>
      <c r="GC10" s="407"/>
      <c r="GD10" s="407"/>
      <c r="GE10" s="407"/>
      <c r="GF10" s="407"/>
      <c r="GG10" s="407"/>
      <c r="GH10" s="407"/>
      <c r="GI10" s="407"/>
      <c r="GJ10" s="407"/>
      <c r="GK10" s="407"/>
      <c r="GL10" s="407"/>
      <c r="GM10" s="407"/>
      <c r="GN10" s="407"/>
      <c r="GO10" s="407"/>
      <c r="GP10" s="407"/>
      <c r="GQ10" s="407"/>
      <c r="GR10" s="407"/>
      <c r="GS10" s="407"/>
      <c r="GT10" s="407"/>
      <c r="GU10" s="407"/>
      <c r="GV10" s="407"/>
      <c r="GW10" s="407"/>
      <c r="GX10" s="407"/>
      <c r="GY10" s="407"/>
      <c r="GZ10" s="407"/>
      <c r="HA10" s="407"/>
      <c r="HB10" s="407"/>
      <c r="HC10" s="407"/>
      <c r="HD10" s="407"/>
      <c r="HE10" s="407"/>
      <c r="HF10" s="407"/>
      <c r="HG10" s="407"/>
      <c r="HH10" s="407"/>
      <c r="HI10" s="407"/>
      <c r="HJ10" s="407"/>
      <c r="HK10" s="407"/>
      <c r="HL10" s="407"/>
      <c r="HM10" s="407"/>
      <c r="HN10" s="407"/>
      <c r="HO10" s="407"/>
      <c r="HP10" s="407"/>
      <c r="HQ10" s="407"/>
      <c r="HR10" s="407"/>
      <c r="HS10" s="407"/>
      <c r="HT10" s="407"/>
      <c r="HU10" s="407"/>
      <c r="HV10" s="407"/>
    </row>
    <row r="11" spans="1:230" s="413" customFormat="1" ht="18" customHeight="1">
      <c r="B11" s="408">
        <v>4</v>
      </c>
      <c r="C11" s="414" t="s">
        <v>53</v>
      </c>
      <c r="D11" s="415">
        <v>9959</v>
      </c>
      <c r="E11" s="416">
        <v>1024.4743899989958</v>
      </c>
      <c r="F11" s="415">
        <v>68050</v>
      </c>
      <c r="G11" s="416">
        <v>1121.602783247612</v>
      </c>
      <c r="H11" s="415">
        <v>28635</v>
      </c>
      <c r="I11" s="416">
        <v>718.0620747337174</v>
      </c>
    </row>
    <row r="12" spans="1:230" s="413" customFormat="1" ht="18" customHeight="1">
      <c r="B12" s="408">
        <v>11</v>
      </c>
      <c r="C12" s="414" t="s">
        <v>54</v>
      </c>
      <c r="D12" s="415">
        <v>35503</v>
      </c>
      <c r="E12" s="416">
        <v>1114.593505337577</v>
      </c>
      <c r="F12" s="415">
        <v>123366</v>
      </c>
      <c r="G12" s="416">
        <v>1411.8874471086037</v>
      </c>
      <c r="H12" s="415">
        <v>56724</v>
      </c>
      <c r="I12" s="416">
        <v>881.44427015020131</v>
      </c>
    </row>
    <row r="13" spans="1:230" s="413" customFormat="1" ht="18" customHeight="1">
      <c r="B13" s="408">
        <v>14</v>
      </c>
      <c r="C13" s="414" t="s">
        <v>55</v>
      </c>
      <c r="D13" s="415">
        <v>15326</v>
      </c>
      <c r="E13" s="416">
        <v>964.22518856844567</v>
      </c>
      <c r="F13" s="415">
        <v>110037</v>
      </c>
      <c r="G13" s="416">
        <v>1141.0634576551524</v>
      </c>
      <c r="H13" s="415">
        <v>42897</v>
      </c>
      <c r="I13" s="416">
        <v>730.27831899666648</v>
      </c>
    </row>
    <row r="14" spans="1:230" s="413" customFormat="1" ht="18" customHeight="1">
      <c r="B14" s="408">
        <v>18</v>
      </c>
      <c r="C14" s="414" t="s">
        <v>56</v>
      </c>
      <c r="D14" s="415">
        <v>21996</v>
      </c>
      <c r="E14" s="416">
        <v>1028.7044230769231</v>
      </c>
      <c r="F14" s="415">
        <v>118528</v>
      </c>
      <c r="G14" s="416">
        <v>1170.7147032768628</v>
      </c>
      <c r="H14" s="415">
        <v>45177</v>
      </c>
      <c r="I14" s="416">
        <v>715.25620470593446</v>
      </c>
    </row>
    <row r="15" spans="1:230" s="413" customFormat="1" ht="18" customHeight="1">
      <c r="B15" s="408">
        <v>21</v>
      </c>
      <c r="C15" s="414" t="s">
        <v>57</v>
      </c>
      <c r="D15" s="415">
        <v>12000</v>
      </c>
      <c r="E15" s="416">
        <v>976.64315416666682</v>
      </c>
      <c r="F15" s="415">
        <v>59874</v>
      </c>
      <c r="G15" s="416">
        <v>1269.3267827437617</v>
      </c>
      <c r="H15" s="415">
        <v>25047</v>
      </c>
      <c r="I15" s="416">
        <v>808.2253295803888</v>
      </c>
    </row>
    <row r="16" spans="1:230" s="413" customFormat="1" ht="18" customHeight="1">
      <c r="B16" s="408">
        <v>23</v>
      </c>
      <c r="C16" s="414" t="s">
        <v>58</v>
      </c>
      <c r="D16" s="415">
        <v>21156</v>
      </c>
      <c r="E16" s="416">
        <v>957.69913499716381</v>
      </c>
      <c r="F16" s="415">
        <v>82622</v>
      </c>
      <c r="G16" s="416">
        <v>1131.6941101643629</v>
      </c>
      <c r="H16" s="415">
        <v>36183</v>
      </c>
      <c r="I16" s="416">
        <v>753.37626095127564</v>
      </c>
    </row>
    <row r="17" spans="1:230" s="413" customFormat="1" ht="18" customHeight="1">
      <c r="B17" s="408">
        <v>29</v>
      </c>
      <c r="C17" s="414" t="s">
        <v>59</v>
      </c>
      <c r="D17" s="415">
        <v>29482</v>
      </c>
      <c r="E17" s="416">
        <v>1090.003236890306</v>
      </c>
      <c r="F17" s="415">
        <v>171488</v>
      </c>
      <c r="G17" s="416">
        <v>1252.7974044831126</v>
      </c>
      <c r="H17" s="415">
        <v>66803</v>
      </c>
      <c r="I17" s="416">
        <v>786.88738574614911</v>
      </c>
    </row>
    <row r="18" spans="1:230" s="413" customFormat="1" ht="18" customHeight="1">
      <c r="B18" s="408">
        <v>41</v>
      </c>
      <c r="C18" s="414" t="s">
        <v>60</v>
      </c>
      <c r="D18" s="415">
        <v>58342</v>
      </c>
      <c r="E18" s="416">
        <v>1003.1178382640294</v>
      </c>
      <c r="F18" s="415">
        <v>225569</v>
      </c>
      <c r="G18" s="416">
        <v>1291.3668084710223</v>
      </c>
      <c r="H18" s="415">
        <v>91537</v>
      </c>
      <c r="I18" s="416">
        <v>822.80529785769681</v>
      </c>
    </row>
    <row r="19" spans="1:230" s="413" customFormat="1" ht="18" hidden="1" customHeight="1">
      <c r="B19" s="408"/>
      <c r="C19" s="414"/>
      <c r="D19" s="415"/>
      <c r="E19" s="416"/>
      <c r="F19" s="415"/>
      <c r="G19" s="416"/>
      <c r="H19" s="415"/>
      <c r="I19" s="416"/>
    </row>
    <row r="20" spans="1:230" s="412" customFormat="1" ht="18" customHeight="1">
      <c r="A20" s="407"/>
      <c r="B20" s="408"/>
      <c r="C20" s="409" t="s">
        <v>61</v>
      </c>
      <c r="D20" s="453">
        <v>21413</v>
      </c>
      <c r="E20" s="454">
        <v>1179.4575855788537</v>
      </c>
      <c r="F20" s="455">
        <v>204479</v>
      </c>
      <c r="G20" s="456">
        <v>1444.7824955129865</v>
      </c>
      <c r="H20" s="457">
        <v>73337</v>
      </c>
      <c r="I20" s="458">
        <v>897.08944339146672</v>
      </c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7"/>
      <c r="CE20" s="407"/>
      <c r="CF20" s="407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07"/>
      <c r="CT20" s="407"/>
      <c r="CU20" s="407"/>
      <c r="CV20" s="407"/>
      <c r="CW20" s="407"/>
      <c r="CX20" s="407"/>
      <c r="CY20" s="407"/>
      <c r="CZ20" s="407"/>
      <c r="DA20" s="407"/>
      <c r="DB20" s="407"/>
      <c r="DC20" s="407"/>
      <c r="DD20" s="407"/>
      <c r="DE20" s="407"/>
      <c r="DF20" s="407"/>
      <c r="DG20" s="407"/>
      <c r="DH20" s="407"/>
      <c r="DI20" s="407"/>
      <c r="DJ20" s="407"/>
      <c r="DK20" s="407"/>
      <c r="DL20" s="407"/>
      <c r="DM20" s="407"/>
      <c r="DN20" s="407"/>
      <c r="DO20" s="407"/>
      <c r="DP20" s="407"/>
      <c r="DQ20" s="407"/>
      <c r="DR20" s="407"/>
      <c r="DS20" s="407"/>
      <c r="DT20" s="407"/>
      <c r="DU20" s="407"/>
      <c r="DV20" s="407"/>
      <c r="DW20" s="407"/>
      <c r="DX20" s="407"/>
      <c r="DY20" s="407"/>
      <c r="DZ20" s="407"/>
      <c r="EA20" s="407"/>
      <c r="EB20" s="407"/>
      <c r="EC20" s="407"/>
      <c r="ED20" s="407"/>
      <c r="EE20" s="407"/>
      <c r="EF20" s="407"/>
      <c r="EG20" s="407"/>
      <c r="EH20" s="407"/>
      <c r="EI20" s="407"/>
      <c r="EJ20" s="407"/>
      <c r="EK20" s="407"/>
      <c r="EL20" s="407"/>
      <c r="EM20" s="407"/>
      <c r="EN20" s="407"/>
      <c r="EO20" s="407"/>
      <c r="EP20" s="407"/>
      <c r="EQ20" s="407"/>
      <c r="ER20" s="407"/>
      <c r="ES20" s="407"/>
      <c r="ET20" s="407"/>
      <c r="EU20" s="407"/>
      <c r="EV20" s="407"/>
      <c r="EW20" s="407"/>
      <c r="EX20" s="407"/>
      <c r="EY20" s="407"/>
      <c r="EZ20" s="407"/>
      <c r="FA20" s="407"/>
      <c r="FB20" s="407"/>
      <c r="FC20" s="407"/>
      <c r="FD20" s="407"/>
      <c r="FE20" s="407"/>
      <c r="FF20" s="407"/>
      <c r="FG20" s="407"/>
      <c r="FH20" s="407"/>
      <c r="FI20" s="407"/>
      <c r="FJ20" s="407"/>
      <c r="FK20" s="407"/>
      <c r="FL20" s="407"/>
      <c r="FM20" s="407"/>
      <c r="FN20" s="407"/>
      <c r="FO20" s="407"/>
      <c r="FP20" s="407"/>
      <c r="FQ20" s="407"/>
      <c r="FR20" s="407"/>
      <c r="FS20" s="407"/>
      <c r="FT20" s="407"/>
      <c r="FU20" s="407"/>
      <c r="FV20" s="407"/>
      <c r="FW20" s="407"/>
      <c r="FX20" s="407"/>
      <c r="FY20" s="407"/>
      <c r="FZ20" s="407"/>
      <c r="GA20" s="407"/>
      <c r="GB20" s="407"/>
      <c r="GC20" s="407"/>
      <c r="GD20" s="407"/>
      <c r="GE20" s="407"/>
      <c r="GF20" s="407"/>
      <c r="GG20" s="407"/>
      <c r="GH20" s="407"/>
      <c r="GI20" s="407"/>
      <c r="GJ20" s="407"/>
      <c r="GK20" s="407"/>
      <c r="GL20" s="407"/>
      <c r="GM20" s="407"/>
      <c r="GN20" s="407"/>
      <c r="GO20" s="407"/>
      <c r="GP20" s="407"/>
      <c r="GQ20" s="407"/>
      <c r="GR20" s="407"/>
      <c r="GS20" s="407"/>
      <c r="GT20" s="407"/>
      <c r="GU20" s="407"/>
      <c r="GV20" s="407"/>
      <c r="GW20" s="407"/>
      <c r="GX20" s="407"/>
      <c r="GY20" s="407"/>
      <c r="GZ20" s="407"/>
      <c r="HA20" s="407"/>
      <c r="HB20" s="407"/>
      <c r="HC20" s="407"/>
      <c r="HD20" s="407"/>
      <c r="HE20" s="407"/>
      <c r="HF20" s="407"/>
      <c r="HG20" s="407"/>
      <c r="HH20" s="407"/>
      <c r="HI20" s="407"/>
      <c r="HJ20" s="407"/>
      <c r="HK20" s="407"/>
      <c r="HL20" s="407"/>
      <c r="HM20" s="407"/>
      <c r="HN20" s="407"/>
      <c r="HO20" s="407"/>
      <c r="HP20" s="407"/>
      <c r="HQ20" s="407"/>
      <c r="HR20" s="407"/>
      <c r="HS20" s="407"/>
      <c r="HT20" s="407"/>
      <c r="HU20" s="407"/>
      <c r="HV20" s="407"/>
    </row>
    <row r="21" spans="1:230" s="413" customFormat="1" ht="18" customHeight="1">
      <c r="B21" s="408">
        <v>22</v>
      </c>
      <c r="C21" s="414" t="s">
        <v>62</v>
      </c>
      <c r="D21" s="415">
        <v>5036</v>
      </c>
      <c r="E21" s="416">
        <v>1070.306461477363</v>
      </c>
      <c r="F21" s="415">
        <v>34308</v>
      </c>
      <c r="G21" s="416">
        <v>1309.721960767168</v>
      </c>
      <c r="H21" s="415">
        <v>13036</v>
      </c>
      <c r="I21" s="416">
        <v>830.53684795949675</v>
      </c>
    </row>
    <row r="22" spans="1:230" s="413" customFormat="1" ht="18" customHeight="1">
      <c r="B22" s="408">
        <v>40</v>
      </c>
      <c r="C22" s="414" t="s">
        <v>63</v>
      </c>
      <c r="D22" s="415">
        <v>3336</v>
      </c>
      <c r="E22" s="416">
        <v>1071.4651888489209</v>
      </c>
      <c r="F22" s="415">
        <v>23118</v>
      </c>
      <c r="G22" s="416">
        <v>1322.6021537330221</v>
      </c>
      <c r="H22" s="415">
        <v>8284</v>
      </c>
      <c r="I22" s="416">
        <v>812.51526436504116</v>
      </c>
    </row>
    <row r="23" spans="1:230" s="413" customFormat="1" ht="18" customHeight="1">
      <c r="B23" s="408">
        <v>50</v>
      </c>
      <c r="C23" s="414" t="s">
        <v>64</v>
      </c>
      <c r="D23" s="415">
        <v>13041</v>
      </c>
      <c r="E23" s="416">
        <v>1249.2334997316157</v>
      </c>
      <c r="F23" s="415">
        <v>147053</v>
      </c>
      <c r="G23" s="416">
        <v>1495.5004133203674</v>
      </c>
      <c r="H23" s="415">
        <v>52017</v>
      </c>
      <c r="I23" s="416">
        <v>927.23712843877968</v>
      </c>
    </row>
    <row r="24" spans="1:230" s="413" customFormat="1" ht="18" hidden="1" customHeight="1">
      <c r="B24" s="408"/>
      <c r="C24" s="414"/>
      <c r="D24" s="415"/>
      <c r="E24" s="416"/>
      <c r="F24" s="415"/>
      <c r="G24" s="416"/>
      <c r="H24" s="415"/>
      <c r="I24" s="416"/>
    </row>
    <row r="25" spans="1:230" s="412" customFormat="1" ht="18" customHeight="1">
      <c r="A25" s="407"/>
      <c r="B25" s="408">
        <v>33</v>
      </c>
      <c r="C25" s="409" t="s">
        <v>65</v>
      </c>
      <c r="D25" s="453">
        <v>26007</v>
      </c>
      <c r="E25" s="454">
        <v>1276.2302272465101</v>
      </c>
      <c r="F25" s="455">
        <v>184897</v>
      </c>
      <c r="G25" s="456">
        <v>1640.8408732970252</v>
      </c>
      <c r="H25" s="457">
        <v>78118</v>
      </c>
      <c r="I25" s="458">
        <v>975.53746434880588</v>
      </c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407"/>
      <c r="BF25" s="407"/>
      <c r="BG25" s="407"/>
      <c r="BH25" s="407"/>
      <c r="BI25" s="407"/>
      <c r="BJ25" s="407"/>
      <c r="BK25" s="407"/>
      <c r="BL25" s="407"/>
      <c r="BM25" s="407"/>
      <c r="BN25" s="407"/>
      <c r="BO25" s="407"/>
      <c r="BP25" s="407"/>
      <c r="BQ25" s="407"/>
      <c r="BR25" s="407"/>
      <c r="BS25" s="407"/>
      <c r="BT25" s="407"/>
      <c r="BU25" s="407"/>
      <c r="BV25" s="407"/>
      <c r="BW25" s="407"/>
      <c r="BX25" s="407"/>
      <c r="BY25" s="407"/>
      <c r="BZ25" s="407"/>
      <c r="CA25" s="407"/>
      <c r="CB25" s="407"/>
      <c r="CC25" s="407"/>
      <c r="CD25" s="407"/>
      <c r="CE25" s="407"/>
      <c r="CF25" s="407"/>
      <c r="CG25" s="407"/>
      <c r="CH25" s="407"/>
      <c r="CI25" s="407"/>
      <c r="CJ25" s="407"/>
      <c r="CK25" s="407"/>
      <c r="CL25" s="407"/>
      <c r="CM25" s="407"/>
      <c r="CN25" s="407"/>
      <c r="CO25" s="407"/>
      <c r="CP25" s="407"/>
      <c r="CQ25" s="407"/>
      <c r="CR25" s="407"/>
      <c r="CS25" s="407"/>
      <c r="CT25" s="407"/>
      <c r="CU25" s="407"/>
      <c r="CV25" s="407"/>
      <c r="CW25" s="407"/>
      <c r="CX25" s="407"/>
      <c r="CY25" s="407"/>
      <c r="CZ25" s="407"/>
      <c r="DA25" s="407"/>
      <c r="DB25" s="407"/>
      <c r="DC25" s="407"/>
      <c r="DD25" s="407"/>
      <c r="DE25" s="407"/>
      <c r="DF25" s="407"/>
      <c r="DG25" s="407"/>
      <c r="DH25" s="407"/>
      <c r="DI25" s="407"/>
      <c r="DJ25" s="407"/>
      <c r="DK25" s="407"/>
      <c r="DL25" s="407"/>
      <c r="DM25" s="407"/>
      <c r="DN25" s="407"/>
      <c r="DO25" s="407"/>
      <c r="DP25" s="407"/>
      <c r="DQ25" s="407"/>
      <c r="DR25" s="407"/>
      <c r="DS25" s="407"/>
      <c r="DT25" s="407"/>
      <c r="DU25" s="407"/>
      <c r="DV25" s="407"/>
      <c r="DW25" s="407"/>
      <c r="DX25" s="407"/>
      <c r="DY25" s="407"/>
      <c r="DZ25" s="407"/>
      <c r="EA25" s="407"/>
      <c r="EB25" s="407"/>
      <c r="EC25" s="407"/>
      <c r="ED25" s="407"/>
      <c r="EE25" s="407"/>
      <c r="EF25" s="407"/>
      <c r="EG25" s="407"/>
      <c r="EH25" s="407"/>
      <c r="EI25" s="407"/>
      <c r="EJ25" s="407"/>
      <c r="EK25" s="407"/>
      <c r="EL25" s="407"/>
      <c r="EM25" s="407"/>
      <c r="EN25" s="407"/>
      <c r="EO25" s="407"/>
      <c r="EP25" s="407"/>
      <c r="EQ25" s="407"/>
      <c r="ER25" s="407"/>
      <c r="ES25" s="407"/>
      <c r="ET25" s="407"/>
      <c r="EU25" s="407"/>
      <c r="EV25" s="407"/>
      <c r="EW25" s="407"/>
      <c r="EX25" s="407"/>
      <c r="EY25" s="407"/>
      <c r="EZ25" s="407"/>
      <c r="FA25" s="407"/>
      <c r="FB25" s="407"/>
      <c r="FC25" s="407"/>
      <c r="FD25" s="407"/>
      <c r="FE25" s="407"/>
      <c r="FF25" s="407"/>
      <c r="FG25" s="407"/>
      <c r="FH25" s="407"/>
      <c r="FI25" s="407"/>
      <c r="FJ25" s="407"/>
      <c r="FK25" s="407"/>
      <c r="FL25" s="407"/>
      <c r="FM25" s="407"/>
      <c r="FN25" s="407"/>
      <c r="FO25" s="407"/>
      <c r="FP25" s="407"/>
      <c r="FQ25" s="407"/>
      <c r="FR25" s="407"/>
      <c r="FS25" s="407"/>
      <c r="FT25" s="407"/>
      <c r="FU25" s="407"/>
      <c r="FV25" s="407"/>
      <c r="FW25" s="407"/>
      <c r="FX25" s="407"/>
      <c r="FY25" s="407"/>
      <c r="FZ25" s="407"/>
      <c r="GA25" s="407"/>
      <c r="GB25" s="407"/>
      <c r="GC25" s="407"/>
      <c r="GD25" s="407"/>
      <c r="GE25" s="407"/>
      <c r="GF25" s="407"/>
      <c r="GG25" s="407"/>
      <c r="GH25" s="407"/>
      <c r="GI25" s="407"/>
      <c r="GJ25" s="407"/>
      <c r="GK25" s="407"/>
      <c r="GL25" s="407"/>
      <c r="GM25" s="407"/>
      <c r="GN25" s="407"/>
      <c r="GO25" s="407"/>
      <c r="GP25" s="407"/>
      <c r="GQ25" s="407"/>
      <c r="GR25" s="407"/>
      <c r="GS25" s="407"/>
      <c r="GT25" s="407"/>
      <c r="GU25" s="407"/>
      <c r="GV25" s="407"/>
      <c r="GW25" s="407"/>
      <c r="GX25" s="407"/>
      <c r="GY25" s="407"/>
      <c r="GZ25" s="407"/>
      <c r="HA25" s="407"/>
      <c r="HB25" s="407"/>
      <c r="HC25" s="407"/>
      <c r="HD25" s="407"/>
      <c r="HE25" s="407"/>
      <c r="HF25" s="407"/>
      <c r="HG25" s="407"/>
      <c r="HH25" s="407"/>
      <c r="HI25" s="407"/>
      <c r="HJ25" s="407"/>
      <c r="HK25" s="407"/>
      <c r="HL25" s="407"/>
      <c r="HM25" s="407"/>
      <c r="HN25" s="407"/>
      <c r="HO25" s="407"/>
      <c r="HP25" s="407"/>
      <c r="HQ25" s="407"/>
      <c r="HR25" s="407"/>
      <c r="HS25" s="407"/>
      <c r="HT25" s="407"/>
      <c r="HU25" s="407"/>
      <c r="HV25" s="407"/>
    </row>
    <row r="26" spans="1:230" s="412" customFormat="1" ht="18" hidden="1" customHeight="1">
      <c r="A26" s="407"/>
      <c r="B26" s="408"/>
      <c r="C26" s="409"/>
      <c r="D26" s="453"/>
      <c r="E26" s="454"/>
      <c r="F26" s="455"/>
      <c r="G26" s="456"/>
      <c r="H26" s="457"/>
      <c r="I26" s="458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/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7"/>
      <c r="BU26" s="407"/>
      <c r="BV26" s="407"/>
      <c r="BW26" s="407"/>
      <c r="BX26" s="407"/>
      <c r="BY26" s="407"/>
      <c r="BZ26" s="407"/>
      <c r="CA26" s="407"/>
      <c r="CB26" s="407"/>
      <c r="CC26" s="407"/>
      <c r="CD26" s="407"/>
      <c r="CE26" s="407"/>
      <c r="CF26" s="407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07"/>
      <c r="CT26" s="407"/>
      <c r="CU26" s="407"/>
      <c r="CV26" s="407"/>
      <c r="CW26" s="407"/>
      <c r="CX26" s="407"/>
      <c r="CY26" s="407"/>
      <c r="CZ26" s="407"/>
      <c r="DA26" s="407"/>
      <c r="DB26" s="407"/>
      <c r="DC26" s="407"/>
      <c r="DD26" s="407"/>
      <c r="DE26" s="407"/>
      <c r="DF26" s="407"/>
      <c r="DG26" s="407"/>
      <c r="DH26" s="407"/>
      <c r="DI26" s="407"/>
      <c r="DJ26" s="407"/>
      <c r="DK26" s="407"/>
      <c r="DL26" s="407"/>
      <c r="DM26" s="407"/>
      <c r="DN26" s="407"/>
      <c r="DO26" s="407"/>
      <c r="DP26" s="407"/>
      <c r="DQ26" s="407"/>
      <c r="DR26" s="407"/>
      <c r="DS26" s="407"/>
      <c r="DT26" s="407"/>
      <c r="DU26" s="407"/>
      <c r="DV26" s="407"/>
      <c r="DW26" s="407"/>
      <c r="DX26" s="407"/>
      <c r="DY26" s="407"/>
      <c r="DZ26" s="407"/>
      <c r="EA26" s="407"/>
      <c r="EB26" s="407"/>
      <c r="EC26" s="407"/>
      <c r="ED26" s="407"/>
      <c r="EE26" s="407"/>
      <c r="EF26" s="407"/>
      <c r="EG26" s="407"/>
      <c r="EH26" s="407"/>
      <c r="EI26" s="407"/>
      <c r="EJ26" s="407"/>
      <c r="EK26" s="407"/>
      <c r="EL26" s="407"/>
      <c r="EM26" s="407"/>
      <c r="EN26" s="407"/>
      <c r="EO26" s="407"/>
      <c r="EP26" s="407"/>
      <c r="EQ26" s="407"/>
      <c r="ER26" s="407"/>
      <c r="ES26" s="407"/>
      <c r="ET26" s="407"/>
      <c r="EU26" s="407"/>
      <c r="EV26" s="407"/>
      <c r="EW26" s="407"/>
      <c r="EX26" s="407"/>
      <c r="EY26" s="407"/>
      <c r="EZ26" s="407"/>
      <c r="FA26" s="407"/>
      <c r="FB26" s="407"/>
      <c r="FC26" s="407"/>
      <c r="FD26" s="407"/>
      <c r="FE26" s="407"/>
      <c r="FF26" s="407"/>
      <c r="FG26" s="407"/>
      <c r="FH26" s="407"/>
      <c r="FI26" s="407"/>
      <c r="FJ26" s="407"/>
      <c r="FK26" s="407"/>
      <c r="FL26" s="407"/>
      <c r="FM26" s="407"/>
      <c r="FN26" s="407"/>
      <c r="FO26" s="407"/>
      <c r="FP26" s="407"/>
      <c r="FQ26" s="407"/>
      <c r="FR26" s="407"/>
      <c r="FS26" s="407"/>
      <c r="FT26" s="407"/>
      <c r="FU26" s="407"/>
      <c r="FV26" s="407"/>
      <c r="FW26" s="407"/>
      <c r="FX26" s="407"/>
      <c r="FY26" s="407"/>
      <c r="FZ26" s="407"/>
      <c r="GA26" s="407"/>
      <c r="GB26" s="407"/>
      <c r="GC26" s="407"/>
      <c r="GD26" s="407"/>
      <c r="GE26" s="407"/>
      <c r="GF26" s="407"/>
      <c r="GG26" s="407"/>
      <c r="GH26" s="407"/>
      <c r="GI26" s="407"/>
      <c r="GJ26" s="407"/>
      <c r="GK26" s="407"/>
      <c r="GL26" s="407"/>
      <c r="GM26" s="407"/>
      <c r="GN26" s="407"/>
      <c r="GO26" s="407"/>
      <c r="GP26" s="407"/>
      <c r="GQ26" s="407"/>
      <c r="GR26" s="407"/>
      <c r="GS26" s="407"/>
      <c r="GT26" s="407"/>
      <c r="GU26" s="407"/>
      <c r="GV26" s="407"/>
      <c r="GW26" s="407"/>
      <c r="GX26" s="407"/>
      <c r="GY26" s="407"/>
      <c r="GZ26" s="407"/>
      <c r="HA26" s="407"/>
      <c r="HB26" s="407"/>
      <c r="HC26" s="407"/>
      <c r="HD26" s="407"/>
      <c r="HE26" s="407"/>
      <c r="HF26" s="407"/>
      <c r="HG26" s="407"/>
      <c r="HH26" s="407"/>
      <c r="HI26" s="407"/>
      <c r="HJ26" s="407"/>
      <c r="HK26" s="407"/>
      <c r="HL26" s="407"/>
      <c r="HM26" s="407"/>
      <c r="HN26" s="407"/>
      <c r="HO26" s="407"/>
      <c r="HP26" s="407"/>
      <c r="HQ26" s="407"/>
      <c r="HR26" s="407"/>
      <c r="HS26" s="407"/>
      <c r="HT26" s="407"/>
      <c r="HU26" s="407"/>
      <c r="HV26" s="407"/>
    </row>
    <row r="27" spans="1:230" s="412" customFormat="1" ht="18" customHeight="1">
      <c r="A27" s="407"/>
      <c r="B27" s="408">
        <v>7</v>
      </c>
      <c r="C27" s="409" t="s">
        <v>208</v>
      </c>
      <c r="D27" s="453">
        <v>17339</v>
      </c>
      <c r="E27" s="454">
        <v>1052.0038877674606</v>
      </c>
      <c r="F27" s="455">
        <v>135249</v>
      </c>
      <c r="G27" s="456">
        <v>1271.2569343211412</v>
      </c>
      <c r="H27" s="457">
        <v>45028</v>
      </c>
      <c r="I27" s="458">
        <v>770.80547614817453</v>
      </c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07"/>
      <c r="AW27" s="407"/>
      <c r="AX27" s="407"/>
      <c r="AY27" s="407"/>
      <c r="AZ27" s="407"/>
      <c r="BA27" s="407"/>
      <c r="BB27" s="407"/>
      <c r="BC27" s="407"/>
      <c r="BD27" s="407"/>
      <c r="BE27" s="407"/>
      <c r="BF27" s="407"/>
      <c r="BG27" s="407"/>
      <c r="BH27" s="407"/>
      <c r="BI27" s="407"/>
      <c r="BJ27" s="407"/>
      <c r="BK27" s="407"/>
      <c r="BL27" s="407"/>
      <c r="BM27" s="407"/>
      <c r="BN27" s="407"/>
      <c r="BO27" s="407"/>
      <c r="BP27" s="407"/>
      <c r="BQ27" s="407"/>
      <c r="BR27" s="407"/>
      <c r="BS27" s="407"/>
      <c r="BT27" s="407"/>
      <c r="BU27" s="407"/>
      <c r="BV27" s="407"/>
      <c r="BW27" s="407"/>
      <c r="BX27" s="407"/>
      <c r="BY27" s="407"/>
      <c r="BZ27" s="407"/>
      <c r="CA27" s="407"/>
      <c r="CB27" s="407"/>
      <c r="CC27" s="407"/>
      <c r="CD27" s="407"/>
      <c r="CE27" s="407"/>
      <c r="CF27" s="407"/>
      <c r="CG27" s="407"/>
      <c r="CH27" s="407"/>
      <c r="CI27" s="407"/>
      <c r="CJ27" s="407"/>
      <c r="CK27" s="407"/>
      <c r="CL27" s="407"/>
      <c r="CM27" s="407"/>
      <c r="CN27" s="407"/>
      <c r="CO27" s="407"/>
      <c r="CP27" s="407"/>
      <c r="CQ27" s="407"/>
      <c r="CR27" s="407"/>
      <c r="CS27" s="407"/>
      <c r="CT27" s="407"/>
      <c r="CU27" s="407"/>
      <c r="CV27" s="407"/>
      <c r="CW27" s="407"/>
      <c r="CX27" s="407"/>
      <c r="CY27" s="407"/>
      <c r="CZ27" s="407"/>
      <c r="DA27" s="407"/>
      <c r="DB27" s="407"/>
      <c r="DC27" s="407"/>
      <c r="DD27" s="407"/>
      <c r="DE27" s="407"/>
      <c r="DF27" s="407"/>
      <c r="DG27" s="407"/>
      <c r="DH27" s="407"/>
      <c r="DI27" s="407"/>
      <c r="DJ27" s="407"/>
      <c r="DK27" s="407"/>
      <c r="DL27" s="407"/>
      <c r="DM27" s="407"/>
      <c r="DN27" s="407"/>
      <c r="DO27" s="407"/>
      <c r="DP27" s="407"/>
      <c r="DQ27" s="407"/>
      <c r="DR27" s="407"/>
      <c r="DS27" s="407"/>
      <c r="DT27" s="407"/>
      <c r="DU27" s="407"/>
      <c r="DV27" s="407"/>
      <c r="DW27" s="407"/>
      <c r="DX27" s="407"/>
      <c r="DY27" s="407"/>
      <c r="DZ27" s="407"/>
      <c r="EA27" s="407"/>
      <c r="EB27" s="407"/>
      <c r="EC27" s="407"/>
      <c r="ED27" s="407"/>
      <c r="EE27" s="407"/>
      <c r="EF27" s="407"/>
      <c r="EG27" s="407"/>
      <c r="EH27" s="407"/>
      <c r="EI27" s="407"/>
      <c r="EJ27" s="407"/>
      <c r="EK27" s="407"/>
      <c r="EL27" s="407"/>
      <c r="EM27" s="407"/>
      <c r="EN27" s="407"/>
      <c r="EO27" s="407"/>
      <c r="EP27" s="407"/>
      <c r="EQ27" s="407"/>
      <c r="ER27" s="407"/>
      <c r="ES27" s="407"/>
      <c r="ET27" s="407"/>
      <c r="EU27" s="407"/>
      <c r="EV27" s="407"/>
      <c r="EW27" s="407"/>
      <c r="EX27" s="407"/>
      <c r="EY27" s="407"/>
      <c r="EZ27" s="407"/>
      <c r="FA27" s="407"/>
      <c r="FB27" s="407"/>
      <c r="FC27" s="407"/>
      <c r="FD27" s="407"/>
      <c r="FE27" s="407"/>
      <c r="FF27" s="407"/>
      <c r="FG27" s="407"/>
      <c r="FH27" s="407"/>
      <c r="FI27" s="407"/>
      <c r="FJ27" s="407"/>
      <c r="FK27" s="407"/>
      <c r="FL27" s="407"/>
      <c r="FM27" s="407"/>
      <c r="FN27" s="407"/>
      <c r="FO27" s="407"/>
      <c r="FP27" s="407"/>
      <c r="FQ27" s="407"/>
      <c r="FR27" s="407"/>
      <c r="FS27" s="407"/>
      <c r="FT27" s="407"/>
      <c r="FU27" s="407"/>
      <c r="FV27" s="407"/>
      <c r="FW27" s="407"/>
      <c r="FX27" s="407"/>
      <c r="FY27" s="407"/>
      <c r="FZ27" s="407"/>
      <c r="GA27" s="407"/>
      <c r="GB27" s="407"/>
      <c r="GC27" s="407"/>
      <c r="GD27" s="407"/>
      <c r="GE27" s="407"/>
      <c r="GF27" s="407"/>
      <c r="GG27" s="407"/>
      <c r="GH27" s="407"/>
      <c r="GI27" s="407"/>
      <c r="GJ27" s="407"/>
      <c r="GK27" s="407"/>
      <c r="GL27" s="407"/>
      <c r="GM27" s="407"/>
      <c r="GN27" s="407"/>
      <c r="GO27" s="407"/>
      <c r="GP27" s="407"/>
      <c r="GQ27" s="407"/>
      <c r="GR27" s="407"/>
      <c r="GS27" s="407"/>
      <c r="GT27" s="407"/>
      <c r="GU27" s="407"/>
      <c r="GV27" s="407"/>
      <c r="GW27" s="407"/>
      <c r="GX27" s="407"/>
      <c r="GY27" s="407"/>
      <c r="GZ27" s="407"/>
      <c r="HA27" s="407"/>
      <c r="HB27" s="407"/>
      <c r="HC27" s="407"/>
      <c r="HD27" s="407"/>
      <c r="HE27" s="407"/>
      <c r="HF27" s="407"/>
      <c r="HG27" s="407"/>
      <c r="HH27" s="407"/>
      <c r="HI27" s="407"/>
      <c r="HJ27" s="407"/>
      <c r="HK27" s="407"/>
      <c r="HL27" s="407"/>
      <c r="HM27" s="407"/>
      <c r="HN27" s="407"/>
      <c r="HO27" s="407"/>
      <c r="HP27" s="407"/>
      <c r="HQ27" s="407"/>
      <c r="HR27" s="407"/>
      <c r="HS27" s="407"/>
      <c r="HT27" s="407"/>
      <c r="HU27" s="407"/>
      <c r="HV27" s="407"/>
    </row>
    <row r="28" spans="1:230" s="412" customFormat="1" ht="18" hidden="1" customHeight="1">
      <c r="A28" s="407"/>
      <c r="B28" s="408"/>
      <c r="C28" s="409"/>
      <c r="D28" s="453"/>
      <c r="E28" s="454"/>
      <c r="F28" s="455"/>
      <c r="G28" s="456"/>
      <c r="H28" s="457"/>
      <c r="I28" s="458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7"/>
      <c r="AY28" s="407"/>
      <c r="AZ28" s="407"/>
      <c r="BA28" s="407"/>
      <c r="BB28" s="407"/>
      <c r="BC28" s="407"/>
      <c r="BD28" s="407"/>
      <c r="BE28" s="407"/>
      <c r="BF28" s="407"/>
      <c r="BG28" s="407"/>
      <c r="BH28" s="407"/>
      <c r="BI28" s="407"/>
      <c r="BJ28" s="407"/>
      <c r="BK28" s="407"/>
      <c r="BL28" s="407"/>
      <c r="BM28" s="407"/>
      <c r="BN28" s="407"/>
      <c r="BO28" s="407"/>
      <c r="BP28" s="407"/>
      <c r="BQ28" s="407"/>
      <c r="BR28" s="407"/>
      <c r="BS28" s="407"/>
      <c r="BT28" s="407"/>
      <c r="BU28" s="407"/>
      <c r="BV28" s="407"/>
      <c r="BW28" s="407"/>
      <c r="BX28" s="407"/>
      <c r="BY28" s="407"/>
      <c r="BZ28" s="407"/>
      <c r="CA28" s="407"/>
      <c r="CB28" s="407"/>
      <c r="CC28" s="407"/>
      <c r="CD28" s="407"/>
      <c r="CE28" s="407"/>
      <c r="CF28" s="407"/>
      <c r="CG28" s="407"/>
      <c r="CH28" s="407"/>
      <c r="CI28" s="407"/>
      <c r="CJ28" s="407"/>
      <c r="CK28" s="407"/>
      <c r="CL28" s="407"/>
      <c r="CM28" s="407"/>
      <c r="CN28" s="407"/>
      <c r="CO28" s="407"/>
      <c r="CP28" s="407"/>
      <c r="CQ28" s="407"/>
      <c r="CR28" s="407"/>
      <c r="CS28" s="407"/>
      <c r="CT28" s="407"/>
      <c r="CU28" s="407"/>
      <c r="CV28" s="407"/>
      <c r="CW28" s="407"/>
      <c r="CX28" s="407"/>
      <c r="CY28" s="407"/>
      <c r="CZ28" s="407"/>
      <c r="DA28" s="407"/>
      <c r="DB28" s="407"/>
      <c r="DC28" s="407"/>
      <c r="DD28" s="407"/>
      <c r="DE28" s="407"/>
      <c r="DF28" s="407"/>
      <c r="DG28" s="407"/>
      <c r="DH28" s="407"/>
      <c r="DI28" s="407"/>
      <c r="DJ28" s="407"/>
      <c r="DK28" s="407"/>
      <c r="DL28" s="407"/>
      <c r="DM28" s="407"/>
      <c r="DN28" s="407"/>
      <c r="DO28" s="407"/>
      <c r="DP28" s="407"/>
      <c r="DQ28" s="407"/>
      <c r="DR28" s="407"/>
      <c r="DS28" s="407"/>
      <c r="DT28" s="407"/>
      <c r="DU28" s="407"/>
      <c r="DV28" s="407"/>
      <c r="DW28" s="407"/>
      <c r="DX28" s="407"/>
      <c r="DY28" s="407"/>
      <c r="DZ28" s="407"/>
      <c r="EA28" s="407"/>
      <c r="EB28" s="407"/>
      <c r="EC28" s="407"/>
      <c r="ED28" s="407"/>
      <c r="EE28" s="407"/>
      <c r="EF28" s="407"/>
      <c r="EG28" s="407"/>
      <c r="EH28" s="407"/>
      <c r="EI28" s="407"/>
      <c r="EJ28" s="407"/>
      <c r="EK28" s="407"/>
      <c r="EL28" s="407"/>
      <c r="EM28" s="407"/>
      <c r="EN28" s="407"/>
      <c r="EO28" s="407"/>
      <c r="EP28" s="407"/>
      <c r="EQ28" s="407"/>
      <c r="ER28" s="407"/>
      <c r="ES28" s="407"/>
      <c r="ET28" s="407"/>
      <c r="EU28" s="407"/>
      <c r="EV28" s="407"/>
      <c r="EW28" s="407"/>
      <c r="EX28" s="407"/>
      <c r="EY28" s="407"/>
      <c r="EZ28" s="407"/>
      <c r="FA28" s="407"/>
      <c r="FB28" s="407"/>
      <c r="FC28" s="407"/>
      <c r="FD28" s="407"/>
      <c r="FE28" s="407"/>
      <c r="FF28" s="407"/>
      <c r="FG28" s="407"/>
      <c r="FH28" s="407"/>
      <c r="FI28" s="407"/>
      <c r="FJ28" s="407"/>
      <c r="FK28" s="407"/>
      <c r="FL28" s="407"/>
      <c r="FM28" s="407"/>
      <c r="FN28" s="407"/>
      <c r="FO28" s="407"/>
      <c r="FP28" s="407"/>
      <c r="FQ28" s="407"/>
      <c r="FR28" s="407"/>
      <c r="FS28" s="407"/>
      <c r="FT28" s="407"/>
      <c r="FU28" s="407"/>
      <c r="FV28" s="407"/>
      <c r="FW28" s="407"/>
      <c r="FX28" s="407"/>
      <c r="FY28" s="407"/>
      <c r="FZ28" s="407"/>
      <c r="GA28" s="407"/>
      <c r="GB28" s="407"/>
      <c r="GC28" s="407"/>
      <c r="GD28" s="407"/>
      <c r="GE28" s="407"/>
      <c r="GF28" s="407"/>
      <c r="GG28" s="407"/>
      <c r="GH28" s="407"/>
      <c r="GI28" s="407"/>
      <c r="GJ28" s="407"/>
      <c r="GK28" s="407"/>
      <c r="GL28" s="407"/>
      <c r="GM28" s="407"/>
      <c r="GN28" s="407"/>
      <c r="GO28" s="407"/>
      <c r="GP28" s="407"/>
      <c r="GQ28" s="407"/>
      <c r="GR28" s="407"/>
      <c r="GS28" s="407"/>
      <c r="GT28" s="407"/>
      <c r="GU28" s="407"/>
      <c r="GV28" s="407"/>
      <c r="GW28" s="407"/>
      <c r="GX28" s="407"/>
      <c r="GY28" s="407"/>
      <c r="GZ28" s="407"/>
      <c r="HA28" s="407"/>
      <c r="HB28" s="407"/>
      <c r="HC28" s="407"/>
      <c r="HD28" s="407"/>
      <c r="HE28" s="407"/>
      <c r="HF28" s="407"/>
      <c r="HG28" s="407"/>
      <c r="HH28" s="407"/>
      <c r="HI28" s="407"/>
      <c r="HJ28" s="407"/>
      <c r="HK28" s="407"/>
      <c r="HL28" s="407"/>
      <c r="HM28" s="407"/>
      <c r="HN28" s="407"/>
      <c r="HO28" s="407"/>
      <c r="HP28" s="407"/>
      <c r="HQ28" s="407"/>
      <c r="HR28" s="407"/>
      <c r="HS28" s="407"/>
      <c r="HT28" s="407"/>
      <c r="HU28" s="407"/>
      <c r="HV28" s="407"/>
    </row>
    <row r="29" spans="1:230" s="412" customFormat="1" ht="18" customHeight="1">
      <c r="A29" s="407"/>
      <c r="B29" s="408"/>
      <c r="C29" s="409" t="s">
        <v>66</v>
      </c>
      <c r="D29" s="453">
        <v>50338</v>
      </c>
      <c r="E29" s="454">
        <v>1058.660226667726</v>
      </c>
      <c r="F29" s="455">
        <v>201423</v>
      </c>
      <c r="G29" s="456">
        <v>1268.4351798950474</v>
      </c>
      <c r="H29" s="457">
        <v>82813</v>
      </c>
      <c r="I29" s="458">
        <v>801.48346914131821</v>
      </c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  <c r="BB29" s="407"/>
      <c r="BC29" s="407"/>
      <c r="BD29" s="407"/>
      <c r="BE29" s="407"/>
      <c r="BF29" s="407"/>
      <c r="BG29" s="407"/>
      <c r="BH29" s="407"/>
      <c r="BI29" s="407"/>
      <c r="BJ29" s="407"/>
      <c r="BK29" s="407"/>
      <c r="BL29" s="407"/>
      <c r="BM29" s="407"/>
      <c r="BN29" s="407"/>
      <c r="BO29" s="407"/>
      <c r="BP29" s="407"/>
      <c r="BQ29" s="407"/>
      <c r="BR29" s="407"/>
      <c r="BS29" s="407"/>
      <c r="BT29" s="407"/>
      <c r="BU29" s="407"/>
      <c r="BV29" s="407"/>
      <c r="BW29" s="407"/>
      <c r="BX29" s="407"/>
      <c r="BY29" s="407"/>
      <c r="BZ29" s="407"/>
      <c r="CA29" s="407"/>
      <c r="CB29" s="407"/>
      <c r="CC29" s="407"/>
      <c r="CD29" s="407"/>
      <c r="CE29" s="407"/>
      <c r="CF29" s="407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07"/>
      <c r="CT29" s="407"/>
      <c r="CU29" s="407"/>
      <c r="CV29" s="407"/>
      <c r="CW29" s="407"/>
      <c r="CX29" s="407"/>
      <c r="CY29" s="407"/>
      <c r="CZ29" s="407"/>
      <c r="DA29" s="407"/>
      <c r="DB29" s="407"/>
      <c r="DC29" s="407"/>
      <c r="DD29" s="407"/>
      <c r="DE29" s="407"/>
      <c r="DF29" s="407"/>
      <c r="DG29" s="407"/>
      <c r="DH29" s="407"/>
      <c r="DI29" s="407"/>
      <c r="DJ29" s="407"/>
      <c r="DK29" s="407"/>
      <c r="DL29" s="407"/>
      <c r="DM29" s="407"/>
      <c r="DN29" s="407"/>
      <c r="DO29" s="407"/>
      <c r="DP29" s="407"/>
      <c r="DQ29" s="407"/>
      <c r="DR29" s="407"/>
      <c r="DS29" s="407"/>
      <c r="DT29" s="407"/>
      <c r="DU29" s="407"/>
      <c r="DV29" s="407"/>
      <c r="DW29" s="407"/>
      <c r="DX29" s="407"/>
      <c r="DY29" s="407"/>
      <c r="DZ29" s="407"/>
      <c r="EA29" s="407"/>
      <c r="EB29" s="407"/>
      <c r="EC29" s="407"/>
      <c r="ED29" s="407"/>
      <c r="EE29" s="407"/>
      <c r="EF29" s="407"/>
      <c r="EG29" s="407"/>
      <c r="EH29" s="407"/>
      <c r="EI29" s="407"/>
      <c r="EJ29" s="407"/>
      <c r="EK29" s="407"/>
      <c r="EL29" s="407"/>
      <c r="EM29" s="407"/>
      <c r="EN29" s="407"/>
      <c r="EO29" s="407"/>
      <c r="EP29" s="407"/>
      <c r="EQ29" s="407"/>
      <c r="ER29" s="407"/>
      <c r="ES29" s="407"/>
      <c r="ET29" s="407"/>
      <c r="EU29" s="407"/>
      <c r="EV29" s="407"/>
      <c r="EW29" s="407"/>
      <c r="EX29" s="407"/>
      <c r="EY29" s="407"/>
      <c r="EZ29" s="407"/>
      <c r="FA29" s="407"/>
      <c r="FB29" s="407"/>
      <c r="FC29" s="407"/>
      <c r="FD29" s="407"/>
      <c r="FE29" s="407"/>
      <c r="FF29" s="407"/>
      <c r="FG29" s="407"/>
      <c r="FH29" s="407"/>
      <c r="FI29" s="407"/>
      <c r="FJ29" s="407"/>
      <c r="FK29" s="407"/>
      <c r="FL29" s="407"/>
      <c r="FM29" s="407"/>
      <c r="FN29" s="407"/>
      <c r="FO29" s="407"/>
      <c r="FP29" s="407"/>
      <c r="FQ29" s="407"/>
      <c r="FR29" s="407"/>
      <c r="FS29" s="407"/>
      <c r="FT29" s="407"/>
      <c r="FU29" s="407"/>
      <c r="FV29" s="407"/>
      <c r="FW29" s="407"/>
      <c r="FX29" s="407"/>
      <c r="FY29" s="407"/>
      <c r="FZ29" s="407"/>
      <c r="GA29" s="407"/>
      <c r="GB29" s="407"/>
      <c r="GC29" s="407"/>
      <c r="GD29" s="407"/>
      <c r="GE29" s="407"/>
      <c r="GF29" s="407"/>
      <c r="GG29" s="407"/>
      <c r="GH29" s="407"/>
      <c r="GI29" s="407"/>
      <c r="GJ29" s="407"/>
      <c r="GK29" s="407"/>
      <c r="GL29" s="407"/>
      <c r="GM29" s="407"/>
      <c r="GN29" s="407"/>
      <c r="GO29" s="407"/>
      <c r="GP29" s="407"/>
      <c r="GQ29" s="407"/>
      <c r="GR29" s="407"/>
      <c r="GS29" s="407"/>
      <c r="GT29" s="407"/>
      <c r="GU29" s="407"/>
      <c r="GV29" s="407"/>
      <c r="GW29" s="407"/>
      <c r="GX29" s="407"/>
      <c r="GY29" s="407"/>
      <c r="GZ29" s="407"/>
      <c r="HA29" s="407"/>
      <c r="HB29" s="407"/>
      <c r="HC29" s="407"/>
      <c r="HD29" s="407"/>
      <c r="HE29" s="407"/>
      <c r="HF29" s="407"/>
      <c r="HG29" s="407"/>
      <c r="HH29" s="407"/>
      <c r="HI29" s="407"/>
      <c r="HJ29" s="407"/>
      <c r="HK29" s="407"/>
      <c r="HL29" s="407"/>
      <c r="HM29" s="407"/>
      <c r="HN29" s="407"/>
      <c r="HO29" s="407"/>
      <c r="HP29" s="407"/>
      <c r="HQ29" s="407"/>
      <c r="HR29" s="407"/>
      <c r="HS29" s="407"/>
      <c r="HT29" s="407"/>
      <c r="HU29" s="407"/>
      <c r="HV29" s="407"/>
    </row>
    <row r="30" spans="1:230" s="413" customFormat="1" ht="18" customHeight="1">
      <c r="B30" s="408">
        <v>35</v>
      </c>
      <c r="C30" s="414" t="s">
        <v>67</v>
      </c>
      <c r="D30" s="415">
        <v>27589</v>
      </c>
      <c r="E30" s="416">
        <v>1110.1291598100693</v>
      </c>
      <c r="F30" s="415">
        <v>104581</v>
      </c>
      <c r="G30" s="416">
        <v>1287.2661049330181</v>
      </c>
      <c r="H30" s="415">
        <v>42639</v>
      </c>
      <c r="I30" s="416">
        <v>809.5478432890078</v>
      </c>
    </row>
    <row r="31" spans="1:230" s="413" customFormat="1" ht="18" customHeight="1">
      <c r="B31" s="408">
        <v>38</v>
      </c>
      <c r="C31" s="414" t="s">
        <v>68</v>
      </c>
      <c r="D31" s="415">
        <v>22749</v>
      </c>
      <c r="E31" s="416">
        <v>996.24093806321162</v>
      </c>
      <c r="F31" s="415">
        <v>96842</v>
      </c>
      <c r="G31" s="416">
        <v>1248.0994064558765</v>
      </c>
      <c r="H31" s="415">
        <v>40174</v>
      </c>
      <c r="I31" s="416">
        <v>792.92428038034552</v>
      </c>
    </row>
    <row r="32" spans="1:230" s="413" customFormat="1" ht="18" hidden="1" customHeight="1">
      <c r="B32" s="408"/>
      <c r="C32" s="414"/>
      <c r="D32" s="415"/>
      <c r="E32" s="416"/>
      <c r="F32" s="415"/>
      <c r="G32" s="416"/>
      <c r="H32" s="415"/>
      <c r="I32" s="416"/>
    </row>
    <row r="33" spans="1:230" s="412" customFormat="1" ht="18" customHeight="1">
      <c r="A33" s="407"/>
      <c r="B33" s="408">
        <v>39</v>
      </c>
      <c r="C33" s="409" t="s">
        <v>69</v>
      </c>
      <c r="D33" s="453">
        <v>12883</v>
      </c>
      <c r="E33" s="454">
        <v>1167.1623170069083</v>
      </c>
      <c r="F33" s="455">
        <v>90994</v>
      </c>
      <c r="G33" s="456">
        <v>1462.2545266720881</v>
      </c>
      <c r="H33" s="457">
        <v>35134</v>
      </c>
      <c r="I33" s="458">
        <v>897.54571640006839</v>
      </c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  <c r="BW33" s="407"/>
      <c r="BX33" s="407"/>
      <c r="BY33" s="407"/>
      <c r="BZ33" s="407"/>
      <c r="CA33" s="407"/>
      <c r="CB33" s="407"/>
      <c r="CC33" s="407"/>
      <c r="CD33" s="407"/>
      <c r="CE33" s="407"/>
      <c r="CF33" s="407"/>
      <c r="CG33" s="407"/>
      <c r="CH33" s="407"/>
      <c r="CI33" s="407"/>
      <c r="CJ33" s="407"/>
      <c r="CK33" s="407"/>
      <c r="CL33" s="407"/>
      <c r="CM33" s="407"/>
      <c r="CN33" s="407"/>
      <c r="CO33" s="407"/>
      <c r="CP33" s="407"/>
      <c r="CQ33" s="407"/>
      <c r="CR33" s="407"/>
      <c r="CS33" s="407"/>
      <c r="CT33" s="407"/>
      <c r="CU33" s="407"/>
      <c r="CV33" s="407"/>
      <c r="CW33" s="407"/>
      <c r="CX33" s="407"/>
      <c r="CY33" s="407"/>
      <c r="CZ33" s="407"/>
      <c r="DA33" s="407"/>
      <c r="DB33" s="407"/>
      <c r="DC33" s="407"/>
      <c r="DD33" s="407"/>
      <c r="DE33" s="407"/>
      <c r="DF33" s="407"/>
      <c r="DG33" s="407"/>
      <c r="DH33" s="407"/>
      <c r="DI33" s="407"/>
      <c r="DJ33" s="407"/>
      <c r="DK33" s="407"/>
      <c r="DL33" s="407"/>
      <c r="DM33" s="407"/>
      <c r="DN33" s="407"/>
      <c r="DO33" s="407"/>
      <c r="DP33" s="407"/>
      <c r="DQ33" s="407"/>
      <c r="DR33" s="407"/>
      <c r="DS33" s="407"/>
      <c r="DT33" s="407"/>
      <c r="DU33" s="407"/>
      <c r="DV33" s="407"/>
      <c r="DW33" s="407"/>
      <c r="DX33" s="407"/>
      <c r="DY33" s="407"/>
      <c r="DZ33" s="407"/>
      <c r="EA33" s="407"/>
      <c r="EB33" s="407"/>
      <c r="EC33" s="407"/>
      <c r="ED33" s="407"/>
      <c r="EE33" s="407"/>
      <c r="EF33" s="407"/>
      <c r="EG33" s="407"/>
      <c r="EH33" s="407"/>
      <c r="EI33" s="407"/>
      <c r="EJ33" s="407"/>
      <c r="EK33" s="407"/>
      <c r="EL33" s="407"/>
      <c r="EM33" s="407"/>
      <c r="EN33" s="407"/>
      <c r="EO33" s="407"/>
      <c r="EP33" s="407"/>
      <c r="EQ33" s="407"/>
      <c r="ER33" s="407"/>
      <c r="ES33" s="407"/>
      <c r="ET33" s="407"/>
      <c r="EU33" s="407"/>
      <c r="EV33" s="407"/>
      <c r="EW33" s="407"/>
      <c r="EX33" s="407"/>
      <c r="EY33" s="407"/>
      <c r="EZ33" s="407"/>
      <c r="FA33" s="407"/>
      <c r="FB33" s="407"/>
      <c r="FC33" s="407"/>
      <c r="FD33" s="407"/>
      <c r="FE33" s="407"/>
      <c r="FF33" s="407"/>
      <c r="FG33" s="407"/>
      <c r="FH33" s="407"/>
      <c r="FI33" s="407"/>
      <c r="FJ33" s="407"/>
      <c r="FK33" s="407"/>
      <c r="FL33" s="407"/>
      <c r="FM33" s="407"/>
      <c r="FN33" s="407"/>
      <c r="FO33" s="407"/>
      <c r="FP33" s="407"/>
      <c r="FQ33" s="407"/>
      <c r="FR33" s="407"/>
      <c r="FS33" s="407"/>
      <c r="FT33" s="407"/>
      <c r="FU33" s="407"/>
      <c r="FV33" s="407"/>
      <c r="FW33" s="407"/>
      <c r="FX33" s="407"/>
      <c r="FY33" s="407"/>
      <c r="FZ33" s="407"/>
      <c r="GA33" s="407"/>
      <c r="GB33" s="407"/>
      <c r="GC33" s="407"/>
      <c r="GD33" s="407"/>
      <c r="GE33" s="407"/>
      <c r="GF33" s="407"/>
      <c r="GG33" s="407"/>
      <c r="GH33" s="407"/>
      <c r="GI33" s="407"/>
      <c r="GJ33" s="407"/>
      <c r="GK33" s="407"/>
      <c r="GL33" s="407"/>
      <c r="GM33" s="407"/>
      <c r="GN33" s="407"/>
      <c r="GO33" s="407"/>
      <c r="GP33" s="407"/>
      <c r="GQ33" s="407"/>
      <c r="GR33" s="407"/>
      <c r="GS33" s="407"/>
      <c r="GT33" s="407"/>
      <c r="GU33" s="407"/>
      <c r="GV33" s="407"/>
      <c r="GW33" s="407"/>
      <c r="GX33" s="407"/>
      <c r="GY33" s="407"/>
      <c r="GZ33" s="407"/>
      <c r="HA33" s="407"/>
      <c r="HB33" s="407"/>
      <c r="HC33" s="407"/>
      <c r="HD33" s="407"/>
      <c r="HE33" s="407"/>
      <c r="HF33" s="407"/>
      <c r="HG33" s="407"/>
      <c r="HH33" s="407"/>
      <c r="HI33" s="407"/>
      <c r="HJ33" s="407"/>
      <c r="HK33" s="407"/>
      <c r="HL33" s="407"/>
      <c r="HM33" s="407"/>
      <c r="HN33" s="407"/>
      <c r="HO33" s="407"/>
      <c r="HP33" s="407"/>
      <c r="HQ33" s="407"/>
      <c r="HR33" s="407"/>
      <c r="HS33" s="407"/>
      <c r="HT33" s="407"/>
      <c r="HU33" s="407"/>
      <c r="HV33" s="407"/>
    </row>
    <row r="34" spans="1:230" s="412" customFormat="1" ht="18" hidden="1" customHeight="1">
      <c r="A34" s="407"/>
      <c r="B34" s="408"/>
      <c r="C34" s="409"/>
      <c r="D34" s="453"/>
      <c r="E34" s="454"/>
      <c r="F34" s="455"/>
      <c r="G34" s="456"/>
      <c r="H34" s="457"/>
      <c r="I34" s="458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/>
      <c r="BI34" s="407"/>
      <c r="BJ34" s="407"/>
      <c r="BK34" s="407"/>
      <c r="BL34" s="407"/>
      <c r="BM34" s="407"/>
      <c r="BN34" s="407"/>
      <c r="BO34" s="407"/>
      <c r="BP34" s="407"/>
      <c r="BQ34" s="407"/>
      <c r="BR34" s="407"/>
      <c r="BS34" s="407"/>
      <c r="BT34" s="407"/>
      <c r="BU34" s="407"/>
      <c r="BV34" s="407"/>
      <c r="BW34" s="407"/>
      <c r="BX34" s="407"/>
      <c r="BY34" s="407"/>
      <c r="BZ34" s="407"/>
      <c r="CA34" s="407"/>
      <c r="CB34" s="407"/>
      <c r="CC34" s="407"/>
      <c r="CD34" s="407"/>
      <c r="CE34" s="407"/>
      <c r="CF34" s="407"/>
      <c r="CG34" s="407"/>
      <c r="CH34" s="407"/>
      <c r="CI34" s="407"/>
      <c r="CJ34" s="407"/>
      <c r="CK34" s="407"/>
      <c r="CL34" s="407"/>
      <c r="CM34" s="407"/>
      <c r="CN34" s="407"/>
      <c r="CO34" s="407"/>
      <c r="CP34" s="407"/>
      <c r="CQ34" s="407"/>
      <c r="CR34" s="407"/>
      <c r="CS34" s="407"/>
      <c r="CT34" s="407"/>
      <c r="CU34" s="407"/>
      <c r="CV34" s="407"/>
      <c r="CW34" s="407"/>
      <c r="CX34" s="407"/>
      <c r="CY34" s="407"/>
      <c r="CZ34" s="407"/>
      <c r="DA34" s="407"/>
      <c r="DB34" s="407"/>
      <c r="DC34" s="407"/>
      <c r="DD34" s="407"/>
      <c r="DE34" s="407"/>
      <c r="DF34" s="407"/>
      <c r="DG34" s="407"/>
      <c r="DH34" s="407"/>
      <c r="DI34" s="407"/>
      <c r="DJ34" s="407"/>
      <c r="DK34" s="407"/>
      <c r="DL34" s="407"/>
      <c r="DM34" s="407"/>
      <c r="DN34" s="407"/>
      <c r="DO34" s="407"/>
      <c r="DP34" s="407"/>
      <c r="DQ34" s="407"/>
      <c r="DR34" s="407"/>
      <c r="DS34" s="407"/>
      <c r="DT34" s="407"/>
      <c r="DU34" s="407"/>
      <c r="DV34" s="407"/>
      <c r="DW34" s="407"/>
      <c r="DX34" s="407"/>
      <c r="DY34" s="407"/>
      <c r="DZ34" s="407"/>
      <c r="EA34" s="407"/>
      <c r="EB34" s="407"/>
      <c r="EC34" s="407"/>
      <c r="ED34" s="407"/>
      <c r="EE34" s="407"/>
      <c r="EF34" s="407"/>
      <c r="EG34" s="407"/>
      <c r="EH34" s="407"/>
      <c r="EI34" s="407"/>
      <c r="EJ34" s="407"/>
      <c r="EK34" s="407"/>
      <c r="EL34" s="407"/>
      <c r="EM34" s="407"/>
      <c r="EN34" s="407"/>
      <c r="EO34" s="407"/>
      <c r="EP34" s="407"/>
      <c r="EQ34" s="407"/>
      <c r="ER34" s="407"/>
      <c r="ES34" s="407"/>
      <c r="ET34" s="407"/>
      <c r="EU34" s="407"/>
      <c r="EV34" s="407"/>
      <c r="EW34" s="407"/>
      <c r="EX34" s="407"/>
      <c r="EY34" s="407"/>
      <c r="EZ34" s="407"/>
      <c r="FA34" s="407"/>
      <c r="FB34" s="407"/>
      <c r="FC34" s="407"/>
      <c r="FD34" s="407"/>
      <c r="FE34" s="407"/>
      <c r="FF34" s="407"/>
      <c r="FG34" s="407"/>
      <c r="FH34" s="407"/>
      <c r="FI34" s="407"/>
      <c r="FJ34" s="407"/>
      <c r="FK34" s="407"/>
      <c r="FL34" s="407"/>
      <c r="FM34" s="407"/>
      <c r="FN34" s="407"/>
      <c r="FO34" s="407"/>
      <c r="FP34" s="407"/>
      <c r="FQ34" s="407"/>
      <c r="FR34" s="407"/>
      <c r="FS34" s="407"/>
      <c r="FT34" s="407"/>
      <c r="FU34" s="407"/>
      <c r="FV34" s="407"/>
      <c r="FW34" s="407"/>
      <c r="FX34" s="407"/>
      <c r="FY34" s="407"/>
      <c r="FZ34" s="407"/>
      <c r="GA34" s="407"/>
      <c r="GB34" s="407"/>
      <c r="GC34" s="407"/>
      <c r="GD34" s="407"/>
      <c r="GE34" s="407"/>
      <c r="GF34" s="407"/>
      <c r="GG34" s="407"/>
      <c r="GH34" s="407"/>
      <c r="GI34" s="407"/>
      <c r="GJ34" s="407"/>
      <c r="GK34" s="407"/>
      <c r="GL34" s="407"/>
      <c r="GM34" s="407"/>
      <c r="GN34" s="407"/>
      <c r="GO34" s="407"/>
      <c r="GP34" s="407"/>
      <c r="GQ34" s="407"/>
      <c r="GR34" s="407"/>
      <c r="GS34" s="407"/>
      <c r="GT34" s="407"/>
      <c r="GU34" s="407"/>
      <c r="GV34" s="407"/>
      <c r="GW34" s="407"/>
      <c r="GX34" s="407"/>
      <c r="GY34" s="407"/>
      <c r="GZ34" s="407"/>
      <c r="HA34" s="407"/>
      <c r="HB34" s="407"/>
      <c r="HC34" s="407"/>
      <c r="HD34" s="407"/>
      <c r="HE34" s="407"/>
      <c r="HF34" s="407"/>
      <c r="HG34" s="407"/>
      <c r="HH34" s="407"/>
      <c r="HI34" s="407"/>
      <c r="HJ34" s="407"/>
      <c r="HK34" s="407"/>
      <c r="HL34" s="407"/>
      <c r="HM34" s="407"/>
      <c r="HN34" s="407"/>
      <c r="HO34" s="407"/>
      <c r="HP34" s="407"/>
      <c r="HQ34" s="407"/>
      <c r="HR34" s="407"/>
      <c r="HS34" s="407"/>
      <c r="HT34" s="407"/>
      <c r="HU34" s="407"/>
      <c r="HV34" s="407"/>
    </row>
    <row r="35" spans="1:230" s="412" customFormat="1" ht="18" customHeight="1">
      <c r="A35" s="407"/>
      <c r="B35" s="408"/>
      <c r="C35" s="409" t="s">
        <v>70</v>
      </c>
      <c r="D35" s="453">
        <v>45567</v>
      </c>
      <c r="E35" s="454">
        <v>1118.208116619483</v>
      </c>
      <c r="F35" s="455">
        <v>401975</v>
      </c>
      <c r="G35" s="456">
        <v>1367.8661783941786</v>
      </c>
      <c r="H35" s="457">
        <v>150277</v>
      </c>
      <c r="I35" s="458">
        <v>846.1575102643784</v>
      </c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7"/>
      <c r="AW35" s="407"/>
      <c r="AX35" s="407"/>
      <c r="AY35" s="407"/>
      <c r="AZ35" s="407"/>
      <c r="BA35" s="407"/>
      <c r="BB35" s="407"/>
      <c r="BC35" s="407"/>
      <c r="BD35" s="407"/>
      <c r="BE35" s="407"/>
      <c r="BF35" s="407"/>
      <c r="BG35" s="407"/>
      <c r="BH35" s="407"/>
      <c r="BI35" s="407"/>
      <c r="BJ35" s="407"/>
      <c r="BK35" s="407"/>
      <c r="BL35" s="407"/>
      <c r="BM35" s="407"/>
      <c r="BN35" s="407"/>
      <c r="BO35" s="407"/>
      <c r="BP35" s="407"/>
      <c r="BQ35" s="407"/>
      <c r="BR35" s="407"/>
      <c r="BS35" s="407"/>
      <c r="BT35" s="407"/>
      <c r="BU35" s="407"/>
      <c r="BV35" s="407"/>
      <c r="BW35" s="407"/>
      <c r="BX35" s="407"/>
      <c r="BY35" s="407"/>
      <c r="BZ35" s="407"/>
      <c r="CA35" s="407"/>
      <c r="CB35" s="407"/>
      <c r="CC35" s="407"/>
      <c r="CD35" s="407"/>
      <c r="CE35" s="407"/>
      <c r="CF35" s="407"/>
      <c r="CG35" s="407"/>
      <c r="CH35" s="407"/>
      <c r="CI35" s="407"/>
      <c r="CJ35" s="407"/>
      <c r="CK35" s="407"/>
      <c r="CL35" s="407"/>
      <c r="CM35" s="407"/>
      <c r="CN35" s="407"/>
      <c r="CO35" s="407"/>
      <c r="CP35" s="407"/>
      <c r="CQ35" s="407"/>
      <c r="CR35" s="407"/>
      <c r="CS35" s="407"/>
      <c r="CT35" s="407"/>
      <c r="CU35" s="407"/>
      <c r="CV35" s="407"/>
      <c r="CW35" s="407"/>
      <c r="CX35" s="407"/>
      <c r="CY35" s="407"/>
      <c r="CZ35" s="407"/>
      <c r="DA35" s="407"/>
      <c r="DB35" s="407"/>
      <c r="DC35" s="407"/>
      <c r="DD35" s="407"/>
      <c r="DE35" s="407"/>
      <c r="DF35" s="407"/>
      <c r="DG35" s="407"/>
      <c r="DH35" s="407"/>
      <c r="DI35" s="407"/>
      <c r="DJ35" s="407"/>
      <c r="DK35" s="407"/>
      <c r="DL35" s="407"/>
      <c r="DM35" s="407"/>
      <c r="DN35" s="407"/>
      <c r="DO35" s="407"/>
      <c r="DP35" s="407"/>
      <c r="DQ35" s="407"/>
      <c r="DR35" s="407"/>
      <c r="DS35" s="407"/>
      <c r="DT35" s="407"/>
      <c r="DU35" s="407"/>
      <c r="DV35" s="407"/>
      <c r="DW35" s="407"/>
      <c r="DX35" s="407"/>
      <c r="DY35" s="407"/>
      <c r="DZ35" s="407"/>
      <c r="EA35" s="407"/>
      <c r="EB35" s="407"/>
      <c r="EC35" s="407"/>
      <c r="ED35" s="407"/>
      <c r="EE35" s="407"/>
      <c r="EF35" s="407"/>
      <c r="EG35" s="407"/>
      <c r="EH35" s="407"/>
      <c r="EI35" s="407"/>
      <c r="EJ35" s="407"/>
      <c r="EK35" s="407"/>
      <c r="EL35" s="407"/>
      <c r="EM35" s="407"/>
      <c r="EN35" s="407"/>
      <c r="EO35" s="407"/>
      <c r="EP35" s="407"/>
      <c r="EQ35" s="407"/>
      <c r="ER35" s="407"/>
      <c r="ES35" s="407"/>
      <c r="ET35" s="407"/>
      <c r="EU35" s="407"/>
      <c r="EV35" s="407"/>
      <c r="EW35" s="407"/>
      <c r="EX35" s="407"/>
      <c r="EY35" s="407"/>
      <c r="EZ35" s="407"/>
      <c r="FA35" s="407"/>
      <c r="FB35" s="407"/>
      <c r="FC35" s="407"/>
      <c r="FD35" s="407"/>
      <c r="FE35" s="407"/>
      <c r="FF35" s="407"/>
      <c r="FG35" s="407"/>
      <c r="FH35" s="407"/>
      <c r="FI35" s="407"/>
      <c r="FJ35" s="407"/>
      <c r="FK35" s="407"/>
      <c r="FL35" s="407"/>
      <c r="FM35" s="407"/>
      <c r="FN35" s="407"/>
      <c r="FO35" s="407"/>
      <c r="FP35" s="407"/>
      <c r="FQ35" s="407"/>
      <c r="FR35" s="407"/>
      <c r="FS35" s="407"/>
      <c r="FT35" s="407"/>
      <c r="FU35" s="407"/>
      <c r="FV35" s="407"/>
      <c r="FW35" s="407"/>
      <c r="FX35" s="407"/>
      <c r="FY35" s="407"/>
      <c r="FZ35" s="407"/>
      <c r="GA35" s="407"/>
      <c r="GB35" s="407"/>
      <c r="GC35" s="407"/>
      <c r="GD35" s="407"/>
      <c r="GE35" s="407"/>
      <c r="GF35" s="407"/>
      <c r="GG35" s="407"/>
      <c r="GH35" s="407"/>
      <c r="GI35" s="407"/>
      <c r="GJ35" s="407"/>
      <c r="GK35" s="407"/>
      <c r="GL35" s="407"/>
      <c r="GM35" s="407"/>
      <c r="GN35" s="407"/>
      <c r="GO35" s="407"/>
      <c r="GP35" s="407"/>
      <c r="GQ35" s="407"/>
      <c r="GR35" s="407"/>
      <c r="GS35" s="407"/>
      <c r="GT35" s="407"/>
      <c r="GU35" s="407"/>
      <c r="GV35" s="407"/>
      <c r="GW35" s="407"/>
      <c r="GX35" s="407"/>
      <c r="GY35" s="407"/>
      <c r="GZ35" s="407"/>
      <c r="HA35" s="407"/>
      <c r="HB35" s="407"/>
      <c r="HC35" s="407"/>
      <c r="HD35" s="407"/>
      <c r="HE35" s="407"/>
      <c r="HF35" s="407"/>
      <c r="HG35" s="407"/>
      <c r="HH35" s="407"/>
      <c r="HI35" s="407"/>
      <c r="HJ35" s="407"/>
      <c r="HK35" s="407"/>
      <c r="HL35" s="407"/>
      <c r="HM35" s="407"/>
      <c r="HN35" s="407"/>
      <c r="HO35" s="407"/>
      <c r="HP35" s="407"/>
      <c r="HQ35" s="407"/>
      <c r="HR35" s="407"/>
      <c r="HS35" s="407"/>
      <c r="HT35" s="407"/>
      <c r="HU35" s="407"/>
      <c r="HV35" s="407"/>
    </row>
    <row r="36" spans="1:230" s="413" customFormat="1" ht="18" customHeight="1">
      <c r="B36" s="408">
        <v>5</v>
      </c>
      <c r="C36" s="414" t="s">
        <v>71</v>
      </c>
      <c r="D36" s="415">
        <v>3032</v>
      </c>
      <c r="E36" s="416">
        <v>984.78709102902371</v>
      </c>
      <c r="F36" s="415">
        <v>24746</v>
      </c>
      <c r="G36" s="416">
        <v>1186.2340386325061</v>
      </c>
      <c r="H36" s="415">
        <v>9752</v>
      </c>
      <c r="I36" s="416">
        <v>780.772262100082</v>
      </c>
    </row>
    <row r="37" spans="1:230" s="413" customFormat="1" ht="18" customHeight="1">
      <c r="B37" s="408">
        <v>9</v>
      </c>
      <c r="C37" s="414" t="s">
        <v>72</v>
      </c>
      <c r="D37" s="415">
        <v>4824</v>
      </c>
      <c r="E37" s="416">
        <v>1242.640342039801</v>
      </c>
      <c r="F37" s="415">
        <v>63582</v>
      </c>
      <c r="G37" s="416">
        <v>1457.8695022176087</v>
      </c>
      <c r="H37" s="415">
        <v>20790</v>
      </c>
      <c r="I37" s="416">
        <v>874.4372457912458</v>
      </c>
    </row>
    <row r="38" spans="1:230" s="413" customFormat="1" ht="18" customHeight="1">
      <c r="B38" s="408">
        <v>24</v>
      </c>
      <c r="C38" s="414" t="s">
        <v>73</v>
      </c>
      <c r="D38" s="415">
        <v>13250</v>
      </c>
      <c r="E38" s="416">
        <v>1187.9506830188679</v>
      </c>
      <c r="F38" s="415">
        <v>86991</v>
      </c>
      <c r="G38" s="416">
        <v>1370.68335092136</v>
      </c>
      <c r="H38" s="415">
        <v>34489</v>
      </c>
      <c r="I38" s="416">
        <v>826.83362057467593</v>
      </c>
    </row>
    <row r="39" spans="1:230" s="413" customFormat="1" ht="18" customHeight="1">
      <c r="B39" s="408">
        <v>34</v>
      </c>
      <c r="C39" s="414" t="s">
        <v>74</v>
      </c>
      <c r="D39" s="415">
        <v>3833</v>
      </c>
      <c r="E39" s="416">
        <v>1087.8104200365249</v>
      </c>
      <c r="F39" s="415">
        <v>27374</v>
      </c>
      <c r="G39" s="416">
        <v>1413.0113976766274</v>
      </c>
      <c r="H39" s="415">
        <v>10325</v>
      </c>
      <c r="I39" s="416">
        <v>873.67231864406779</v>
      </c>
    </row>
    <row r="40" spans="1:230" s="413" customFormat="1" ht="18" customHeight="1">
      <c r="B40" s="408">
        <v>37</v>
      </c>
      <c r="C40" s="414" t="s">
        <v>75</v>
      </c>
      <c r="D40" s="415">
        <v>5221</v>
      </c>
      <c r="E40" s="416">
        <v>1051.8750622486114</v>
      </c>
      <c r="F40" s="415">
        <v>52770</v>
      </c>
      <c r="G40" s="416">
        <v>1263.4416386204284</v>
      </c>
      <c r="H40" s="415">
        <v>20196</v>
      </c>
      <c r="I40" s="416">
        <v>808.34113042186561</v>
      </c>
    </row>
    <row r="41" spans="1:230" s="413" customFormat="1" ht="18" customHeight="1">
      <c r="B41" s="408">
        <v>40</v>
      </c>
      <c r="C41" s="414" t="s">
        <v>76</v>
      </c>
      <c r="D41" s="415">
        <v>2442</v>
      </c>
      <c r="E41" s="416">
        <v>1033.0467158067158</v>
      </c>
      <c r="F41" s="415">
        <v>22588</v>
      </c>
      <c r="G41" s="416">
        <v>1308.0704799008322</v>
      </c>
      <c r="H41" s="415">
        <v>8485</v>
      </c>
      <c r="I41" s="416">
        <v>814.36512669416629</v>
      </c>
    </row>
    <row r="42" spans="1:230" s="413" customFormat="1" ht="18" customHeight="1">
      <c r="B42" s="408">
        <v>42</v>
      </c>
      <c r="C42" s="414" t="s">
        <v>77</v>
      </c>
      <c r="D42" s="415">
        <v>1187</v>
      </c>
      <c r="E42" s="416">
        <v>1107.8467986520639</v>
      </c>
      <c r="F42" s="415">
        <v>15429</v>
      </c>
      <c r="G42" s="416">
        <v>1297.0739056322509</v>
      </c>
      <c r="H42" s="415">
        <v>5201</v>
      </c>
      <c r="I42" s="416">
        <v>789.07917131320914</v>
      </c>
    </row>
    <row r="43" spans="1:230" s="413" customFormat="1" ht="18" customHeight="1">
      <c r="B43" s="408">
        <v>47</v>
      </c>
      <c r="C43" s="414" t="s">
        <v>78</v>
      </c>
      <c r="D43" s="415">
        <v>9592</v>
      </c>
      <c r="E43" s="416">
        <v>1097.4471413678066</v>
      </c>
      <c r="F43" s="415">
        <v>77611</v>
      </c>
      <c r="G43" s="416">
        <v>1522.5013316411332</v>
      </c>
      <c r="H43" s="415">
        <v>28327</v>
      </c>
      <c r="I43" s="416">
        <v>946.13569350796058</v>
      </c>
    </row>
    <row r="44" spans="1:230" s="413" customFormat="1" ht="18" customHeight="1">
      <c r="B44" s="408">
        <v>49</v>
      </c>
      <c r="C44" s="414" t="s">
        <v>79</v>
      </c>
      <c r="D44" s="415">
        <v>2186</v>
      </c>
      <c r="E44" s="416">
        <v>1009.5274382433669</v>
      </c>
      <c r="F44" s="415">
        <v>30884</v>
      </c>
      <c r="G44" s="416">
        <v>1149.0867782670639</v>
      </c>
      <c r="H44" s="415">
        <v>12712</v>
      </c>
      <c r="I44" s="416">
        <v>762.01283590308367</v>
      </c>
    </row>
    <row r="45" spans="1:230" s="413" customFormat="1" ht="18" hidden="1" customHeight="1">
      <c r="B45" s="408"/>
      <c r="C45" s="414"/>
      <c r="D45" s="415"/>
      <c r="E45" s="416"/>
      <c r="F45" s="415"/>
      <c r="G45" s="416"/>
      <c r="H45" s="415"/>
      <c r="I45" s="416"/>
    </row>
    <row r="46" spans="1:230" s="412" customFormat="1" ht="18" customHeight="1">
      <c r="A46" s="407"/>
      <c r="B46" s="408"/>
      <c r="C46" s="409" t="s">
        <v>80</v>
      </c>
      <c r="D46" s="453">
        <v>44390</v>
      </c>
      <c r="E46" s="454">
        <v>1031.2926075692724</v>
      </c>
      <c r="F46" s="455">
        <v>229316</v>
      </c>
      <c r="G46" s="456">
        <v>1280.438195285109</v>
      </c>
      <c r="H46" s="457">
        <v>95503</v>
      </c>
      <c r="I46" s="458">
        <v>837.88023192988703</v>
      </c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407"/>
      <c r="BM46" s="407"/>
      <c r="BN46" s="407"/>
      <c r="BO46" s="407"/>
      <c r="BP46" s="407"/>
      <c r="BQ46" s="407"/>
      <c r="BR46" s="407"/>
      <c r="BS46" s="407"/>
      <c r="BT46" s="407"/>
      <c r="BU46" s="407"/>
      <c r="BV46" s="407"/>
      <c r="BW46" s="407"/>
      <c r="BX46" s="407"/>
      <c r="BY46" s="407"/>
      <c r="BZ46" s="407"/>
      <c r="CA46" s="407"/>
      <c r="CB46" s="407"/>
      <c r="CC46" s="407"/>
      <c r="CD46" s="407"/>
      <c r="CE46" s="407"/>
      <c r="CF46" s="407"/>
      <c r="CG46" s="407"/>
      <c r="CH46" s="407"/>
      <c r="CI46" s="407"/>
      <c r="CJ46" s="407"/>
      <c r="CK46" s="407"/>
      <c r="CL46" s="407"/>
      <c r="CM46" s="407"/>
      <c r="CN46" s="407"/>
      <c r="CO46" s="407"/>
      <c r="CP46" s="407"/>
      <c r="CQ46" s="407"/>
      <c r="CR46" s="407"/>
      <c r="CS46" s="407"/>
      <c r="CT46" s="407"/>
      <c r="CU46" s="407"/>
      <c r="CV46" s="407"/>
      <c r="CW46" s="407"/>
      <c r="CX46" s="407"/>
      <c r="CY46" s="407"/>
      <c r="CZ46" s="407"/>
      <c r="DA46" s="407"/>
      <c r="DB46" s="407"/>
      <c r="DC46" s="407"/>
      <c r="DD46" s="407"/>
      <c r="DE46" s="407"/>
      <c r="DF46" s="407"/>
      <c r="DG46" s="407"/>
      <c r="DH46" s="407"/>
      <c r="DI46" s="407"/>
      <c r="DJ46" s="407"/>
      <c r="DK46" s="407"/>
      <c r="DL46" s="407"/>
      <c r="DM46" s="407"/>
      <c r="DN46" s="407"/>
      <c r="DO46" s="407"/>
      <c r="DP46" s="407"/>
      <c r="DQ46" s="407"/>
      <c r="DR46" s="407"/>
      <c r="DS46" s="407"/>
      <c r="DT46" s="407"/>
      <c r="DU46" s="407"/>
      <c r="DV46" s="407"/>
      <c r="DW46" s="407"/>
      <c r="DX46" s="407"/>
      <c r="DY46" s="407"/>
      <c r="DZ46" s="407"/>
      <c r="EA46" s="407"/>
      <c r="EB46" s="407"/>
      <c r="EC46" s="407"/>
      <c r="ED46" s="407"/>
      <c r="EE46" s="407"/>
      <c r="EF46" s="407"/>
      <c r="EG46" s="407"/>
      <c r="EH46" s="407"/>
      <c r="EI46" s="407"/>
      <c r="EJ46" s="407"/>
      <c r="EK46" s="407"/>
      <c r="EL46" s="407"/>
      <c r="EM46" s="407"/>
      <c r="EN46" s="407"/>
      <c r="EO46" s="407"/>
      <c r="EP46" s="407"/>
      <c r="EQ46" s="407"/>
      <c r="ER46" s="407"/>
      <c r="ES46" s="407"/>
      <c r="ET46" s="407"/>
      <c r="EU46" s="407"/>
      <c r="EV46" s="407"/>
      <c r="EW46" s="407"/>
      <c r="EX46" s="407"/>
      <c r="EY46" s="407"/>
      <c r="EZ46" s="407"/>
      <c r="FA46" s="407"/>
      <c r="FB46" s="407"/>
      <c r="FC46" s="407"/>
      <c r="FD46" s="407"/>
      <c r="FE46" s="407"/>
      <c r="FF46" s="407"/>
      <c r="FG46" s="407"/>
      <c r="FH46" s="407"/>
      <c r="FI46" s="407"/>
      <c r="FJ46" s="407"/>
      <c r="FK46" s="407"/>
      <c r="FL46" s="407"/>
      <c r="FM46" s="407"/>
      <c r="FN46" s="407"/>
      <c r="FO46" s="407"/>
      <c r="FP46" s="407"/>
      <c r="FQ46" s="407"/>
      <c r="FR46" s="407"/>
      <c r="FS46" s="407"/>
      <c r="FT46" s="407"/>
      <c r="FU46" s="407"/>
      <c r="FV46" s="407"/>
      <c r="FW46" s="407"/>
      <c r="FX46" s="407"/>
      <c r="FY46" s="407"/>
      <c r="FZ46" s="407"/>
      <c r="GA46" s="407"/>
      <c r="GB46" s="407"/>
      <c r="GC46" s="407"/>
      <c r="GD46" s="407"/>
      <c r="GE46" s="407"/>
      <c r="GF46" s="407"/>
      <c r="GG46" s="407"/>
      <c r="GH46" s="407"/>
      <c r="GI46" s="407"/>
      <c r="GJ46" s="407"/>
      <c r="GK46" s="407"/>
      <c r="GL46" s="407"/>
      <c r="GM46" s="407"/>
      <c r="GN46" s="407"/>
      <c r="GO46" s="407"/>
      <c r="GP46" s="407"/>
      <c r="GQ46" s="407"/>
      <c r="GR46" s="407"/>
      <c r="GS46" s="407"/>
      <c r="GT46" s="407"/>
      <c r="GU46" s="407"/>
      <c r="GV46" s="407"/>
      <c r="GW46" s="407"/>
      <c r="GX46" s="407"/>
      <c r="GY46" s="407"/>
      <c r="GZ46" s="407"/>
      <c r="HA46" s="407"/>
      <c r="HB46" s="407"/>
      <c r="HC46" s="407"/>
      <c r="HD46" s="407"/>
      <c r="HE46" s="407"/>
      <c r="HF46" s="407"/>
      <c r="HG46" s="407"/>
      <c r="HH46" s="407"/>
      <c r="HI46" s="407"/>
      <c r="HJ46" s="407"/>
      <c r="HK46" s="407"/>
      <c r="HL46" s="407"/>
      <c r="HM46" s="407"/>
      <c r="HN46" s="407"/>
      <c r="HO46" s="407"/>
      <c r="HP46" s="407"/>
      <c r="HQ46" s="407"/>
      <c r="HR46" s="407"/>
      <c r="HS46" s="407"/>
      <c r="HT46" s="407"/>
      <c r="HU46" s="407"/>
      <c r="HV46" s="407"/>
    </row>
    <row r="47" spans="1:230" s="413" customFormat="1" ht="18" customHeight="1">
      <c r="B47" s="408">
        <v>2</v>
      </c>
      <c r="C47" s="414" t="s">
        <v>81</v>
      </c>
      <c r="D47" s="415">
        <v>6789</v>
      </c>
      <c r="E47" s="416">
        <v>1044.9862453969656</v>
      </c>
      <c r="F47" s="415">
        <v>44960</v>
      </c>
      <c r="G47" s="416">
        <v>1232.9659439501779</v>
      </c>
      <c r="H47" s="415">
        <v>18564</v>
      </c>
      <c r="I47" s="416">
        <v>806.87063402284002</v>
      </c>
    </row>
    <row r="48" spans="1:230" s="413" customFormat="1" ht="18" customHeight="1">
      <c r="B48" s="408">
        <v>13</v>
      </c>
      <c r="C48" s="414" t="s">
        <v>82</v>
      </c>
      <c r="D48" s="415">
        <v>14755</v>
      </c>
      <c r="E48" s="416">
        <v>1013.0302466960352</v>
      </c>
      <c r="F48" s="415">
        <v>55134</v>
      </c>
      <c r="G48" s="416">
        <v>1307.6988183335147</v>
      </c>
      <c r="H48" s="415">
        <v>26637</v>
      </c>
      <c r="I48" s="416">
        <v>865.70507527123937</v>
      </c>
    </row>
    <row r="49" spans="1:230" s="413" customFormat="1" ht="18" customHeight="1">
      <c r="B49" s="408">
        <v>16</v>
      </c>
      <c r="C49" s="414" t="s">
        <v>83</v>
      </c>
      <c r="D49" s="415">
        <v>6358</v>
      </c>
      <c r="E49" s="416">
        <v>968.89342245989303</v>
      </c>
      <c r="F49" s="415">
        <v>25617</v>
      </c>
      <c r="G49" s="416">
        <v>1159.6731549361753</v>
      </c>
      <c r="H49" s="415">
        <v>10996</v>
      </c>
      <c r="I49" s="416">
        <v>794.48944434339762</v>
      </c>
    </row>
    <row r="50" spans="1:230" s="413" customFormat="1" ht="18" customHeight="1">
      <c r="B50" s="408">
        <v>19</v>
      </c>
      <c r="C50" s="414" t="s">
        <v>84</v>
      </c>
      <c r="D50" s="415">
        <v>5679</v>
      </c>
      <c r="E50" s="416">
        <v>1143.1248476844514</v>
      </c>
      <c r="F50" s="415">
        <v>27528</v>
      </c>
      <c r="G50" s="416">
        <v>1463.4678872420807</v>
      </c>
      <c r="H50" s="415">
        <v>9493</v>
      </c>
      <c r="I50" s="416">
        <v>903.55418413567907</v>
      </c>
    </row>
    <row r="51" spans="1:230" s="413" customFormat="1" ht="18" customHeight="1">
      <c r="B51" s="408">
        <v>45</v>
      </c>
      <c r="C51" s="414" t="s">
        <v>85</v>
      </c>
      <c r="D51" s="415">
        <v>10809</v>
      </c>
      <c r="E51" s="416">
        <v>1025.5690211860485</v>
      </c>
      <c r="F51" s="415">
        <v>76077</v>
      </c>
      <c r="G51" s="416">
        <v>1263.1736068719849</v>
      </c>
      <c r="H51" s="415">
        <v>29813</v>
      </c>
      <c r="I51" s="416">
        <v>827.42083822493555</v>
      </c>
    </row>
    <row r="52" spans="1:230" s="413" customFormat="1" ht="18" hidden="1" customHeight="1">
      <c r="B52" s="408"/>
      <c r="C52" s="414"/>
      <c r="D52" s="415"/>
      <c r="E52" s="416"/>
      <c r="F52" s="415"/>
      <c r="G52" s="416"/>
      <c r="H52" s="415"/>
      <c r="I52" s="416"/>
    </row>
    <row r="53" spans="1:230" s="412" customFormat="1" ht="18" customHeight="1">
      <c r="A53" s="407"/>
      <c r="B53" s="408"/>
      <c r="C53" s="409" t="s">
        <v>86</v>
      </c>
      <c r="D53" s="453">
        <v>158335</v>
      </c>
      <c r="E53" s="454">
        <v>1231.1893728487075</v>
      </c>
      <c r="F53" s="455">
        <v>1168549</v>
      </c>
      <c r="G53" s="456">
        <v>1404.343922009261</v>
      </c>
      <c r="H53" s="457">
        <v>390670</v>
      </c>
      <c r="I53" s="458">
        <v>867.35188148565339</v>
      </c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407"/>
      <c r="AP53" s="407"/>
      <c r="AQ53" s="407"/>
      <c r="AR53" s="407"/>
      <c r="AS53" s="407"/>
      <c r="AT53" s="407"/>
      <c r="AU53" s="407"/>
      <c r="AV53" s="407"/>
      <c r="AW53" s="407"/>
      <c r="AX53" s="407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/>
      <c r="BI53" s="407"/>
      <c r="BJ53" s="407"/>
      <c r="BK53" s="407"/>
      <c r="BL53" s="407"/>
      <c r="BM53" s="407"/>
      <c r="BN53" s="407"/>
      <c r="BO53" s="407"/>
      <c r="BP53" s="407"/>
      <c r="BQ53" s="407"/>
      <c r="BR53" s="407"/>
      <c r="BS53" s="407"/>
      <c r="BT53" s="407"/>
      <c r="BU53" s="407"/>
      <c r="BV53" s="407"/>
      <c r="BW53" s="407"/>
      <c r="BX53" s="407"/>
      <c r="BY53" s="407"/>
      <c r="BZ53" s="407"/>
      <c r="CA53" s="407"/>
      <c r="CB53" s="407"/>
      <c r="CC53" s="407"/>
      <c r="CD53" s="407"/>
      <c r="CE53" s="407"/>
      <c r="CF53" s="407"/>
      <c r="CG53" s="407"/>
      <c r="CH53" s="407"/>
      <c r="CI53" s="407"/>
      <c r="CJ53" s="407"/>
      <c r="CK53" s="407"/>
      <c r="CL53" s="407"/>
      <c r="CM53" s="407"/>
      <c r="CN53" s="407"/>
      <c r="CO53" s="407"/>
      <c r="CP53" s="407"/>
      <c r="CQ53" s="407"/>
      <c r="CR53" s="407"/>
      <c r="CS53" s="407"/>
      <c r="CT53" s="407"/>
      <c r="CU53" s="407"/>
      <c r="CV53" s="407"/>
      <c r="CW53" s="407"/>
      <c r="CX53" s="407"/>
      <c r="CY53" s="407"/>
      <c r="CZ53" s="407"/>
      <c r="DA53" s="407"/>
      <c r="DB53" s="407"/>
      <c r="DC53" s="407"/>
      <c r="DD53" s="407"/>
      <c r="DE53" s="407"/>
      <c r="DF53" s="407"/>
      <c r="DG53" s="407"/>
      <c r="DH53" s="407"/>
      <c r="DI53" s="407"/>
      <c r="DJ53" s="407"/>
      <c r="DK53" s="407"/>
      <c r="DL53" s="407"/>
      <c r="DM53" s="407"/>
      <c r="DN53" s="407"/>
      <c r="DO53" s="407"/>
      <c r="DP53" s="407"/>
      <c r="DQ53" s="407"/>
      <c r="DR53" s="407"/>
      <c r="DS53" s="407"/>
      <c r="DT53" s="407"/>
      <c r="DU53" s="407"/>
      <c r="DV53" s="407"/>
      <c r="DW53" s="407"/>
      <c r="DX53" s="407"/>
      <c r="DY53" s="407"/>
      <c r="DZ53" s="407"/>
      <c r="EA53" s="407"/>
      <c r="EB53" s="407"/>
      <c r="EC53" s="407"/>
      <c r="ED53" s="407"/>
      <c r="EE53" s="407"/>
      <c r="EF53" s="407"/>
      <c r="EG53" s="407"/>
      <c r="EH53" s="407"/>
      <c r="EI53" s="407"/>
      <c r="EJ53" s="407"/>
      <c r="EK53" s="407"/>
      <c r="EL53" s="407"/>
      <c r="EM53" s="407"/>
      <c r="EN53" s="407"/>
      <c r="EO53" s="407"/>
      <c r="EP53" s="407"/>
      <c r="EQ53" s="407"/>
      <c r="ER53" s="407"/>
      <c r="ES53" s="407"/>
      <c r="ET53" s="407"/>
      <c r="EU53" s="407"/>
      <c r="EV53" s="407"/>
      <c r="EW53" s="407"/>
      <c r="EX53" s="407"/>
      <c r="EY53" s="407"/>
      <c r="EZ53" s="407"/>
      <c r="FA53" s="407"/>
      <c r="FB53" s="407"/>
      <c r="FC53" s="407"/>
      <c r="FD53" s="407"/>
      <c r="FE53" s="407"/>
      <c r="FF53" s="407"/>
      <c r="FG53" s="407"/>
      <c r="FH53" s="407"/>
      <c r="FI53" s="407"/>
      <c r="FJ53" s="407"/>
      <c r="FK53" s="407"/>
      <c r="FL53" s="407"/>
      <c r="FM53" s="407"/>
      <c r="FN53" s="407"/>
      <c r="FO53" s="407"/>
      <c r="FP53" s="407"/>
      <c r="FQ53" s="407"/>
      <c r="FR53" s="407"/>
      <c r="FS53" s="407"/>
      <c r="FT53" s="407"/>
      <c r="FU53" s="407"/>
      <c r="FV53" s="407"/>
      <c r="FW53" s="407"/>
      <c r="FX53" s="407"/>
      <c r="FY53" s="407"/>
      <c r="FZ53" s="407"/>
      <c r="GA53" s="407"/>
      <c r="GB53" s="407"/>
      <c r="GC53" s="407"/>
      <c r="GD53" s="407"/>
      <c r="GE53" s="407"/>
      <c r="GF53" s="407"/>
      <c r="GG53" s="407"/>
      <c r="GH53" s="407"/>
      <c r="GI53" s="407"/>
      <c r="GJ53" s="407"/>
      <c r="GK53" s="407"/>
      <c r="GL53" s="407"/>
      <c r="GM53" s="407"/>
      <c r="GN53" s="407"/>
      <c r="GO53" s="407"/>
      <c r="GP53" s="407"/>
      <c r="GQ53" s="407"/>
      <c r="GR53" s="407"/>
      <c r="GS53" s="407"/>
      <c r="GT53" s="407"/>
      <c r="GU53" s="407"/>
      <c r="GV53" s="407"/>
      <c r="GW53" s="407"/>
      <c r="GX53" s="407"/>
      <c r="GY53" s="407"/>
      <c r="GZ53" s="407"/>
      <c r="HA53" s="407"/>
      <c r="HB53" s="407"/>
      <c r="HC53" s="407"/>
      <c r="HD53" s="407"/>
      <c r="HE53" s="407"/>
      <c r="HF53" s="407"/>
      <c r="HG53" s="407"/>
      <c r="HH53" s="407"/>
      <c r="HI53" s="407"/>
      <c r="HJ53" s="407"/>
      <c r="HK53" s="407"/>
      <c r="HL53" s="407"/>
      <c r="HM53" s="407"/>
      <c r="HN53" s="407"/>
      <c r="HO53" s="407"/>
      <c r="HP53" s="407"/>
      <c r="HQ53" s="407"/>
      <c r="HR53" s="407"/>
      <c r="HS53" s="407"/>
      <c r="HT53" s="407"/>
      <c r="HU53" s="407"/>
      <c r="HV53" s="407"/>
    </row>
    <row r="54" spans="1:230" s="413" customFormat="1" ht="18" customHeight="1">
      <c r="B54" s="408">
        <v>8</v>
      </c>
      <c r="C54" s="414" t="s">
        <v>87</v>
      </c>
      <c r="D54" s="415">
        <v>118082</v>
      </c>
      <c r="E54" s="416">
        <v>1271.0393929642114</v>
      </c>
      <c r="F54" s="415">
        <v>878942</v>
      </c>
      <c r="G54" s="416">
        <v>1445.0744834585216</v>
      </c>
      <c r="H54" s="415">
        <v>290408</v>
      </c>
      <c r="I54" s="416">
        <v>897.75904899314071</v>
      </c>
    </row>
    <row r="55" spans="1:230" s="413" customFormat="1" ht="18" customHeight="1">
      <c r="B55" s="408">
        <v>17</v>
      </c>
      <c r="C55" s="414" t="s">
        <v>212</v>
      </c>
      <c r="D55" s="415">
        <v>12748</v>
      </c>
      <c r="E55" s="416">
        <v>1098.4897521179792</v>
      </c>
      <c r="F55" s="415">
        <v>111218</v>
      </c>
      <c r="G55" s="416">
        <v>1263.2828669819635</v>
      </c>
      <c r="H55" s="415">
        <v>36122</v>
      </c>
      <c r="I55" s="416">
        <v>761.96689884281045</v>
      </c>
    </row>
    <row r="56" spans="1:230" s="413" customFormat="1" ht="18" customHeight="1">
      <c r="B56" s="408">
        <v>25</v>
      </c>
      <c r="C56" s="414" t="s">
        <v>209</v>
      </c>
      <c r="D56" s="415">
        <v>10536</v>
      </c>
      <c r="E56" s="416">
        <v>1090.8975977600608</v>
      </c>
      <c r="F56" s="415">
        <v>63591</v>
      </c>
      <c r="G56" s="416">
        <v>1223.73528596814</v>
      </c>
      <c r="H56" s="415">
        <v>24015</v>
      </c>
      <c r="I56" s="416">
        <v>741.97432063293786</v>
      </c>
    </row>
    <row r="57" spans="1:230" s="413" customFormat="1" ht="18" customHeight="1">
      <c r="B57" s="408">
        <v>43</v>
      </c>
      <c r="C57" s="414" t="s">
        <v>88</v>
      </c>
      <c r="D57" s="415">
        <v>16969</v>
      </c>
      <c r="E57" s="416">
        <v>1140.683086805351</v>
      </c>
      <c r="F57" s="415">
        <v>114798</v>
      </c>
      <c r="G57" s="416">
        <v>1329.2015941915365</v>
      </c>
      <c r="H57" s="415">
        <v>40125</v>
      </c>
      <c r="I57" s="416">
        <v>817.18798778816199</v>
      </c>
    </row>
    <row r="58" spans="1:230" s="413" customFormat="1" ht="18" hidden="1" customHeight="1">
      <c r="B58" s="408"/>
      <c r="C58" s="414"/>
      <c r="D58" s="415"/>
      <c r="E58" s="416"/>
      <c r="F58" s="415"/>
      <c r="G58" s="416"/>
      <c r="H58" s="415"/>
      <c r="I58" s="416"/>
    </row>
    <row r="59" spans="1:230" s="412" customFormat="1" ht="18" customHeight="1">
      <c r="A59" s="407"/>
      <c r="B59" s="408"/>
      <c r="C59" s="409" t="s">
        <v>89</v>
      </c>
      <c r="D59" s="453">
        <v>94195</v>
      </c>
      <c r="E59" s="454">
        <v>1066.2146775306544</v>
      </c>
      <c r="F59" s="455">
        <v>651616</v>
      </c>
      <c r="G59" s="456">
        <v>1260.2067097799929</v>
      </c>
      <c r="H59" s="457">
        <v>244616</v>
      </c>
      <c r="I59" s="458">
        <v>798.87517517251524</v>
      </c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7"/>
      <c r="CB59" s="407"/>
      <c r="CC59" s="407"/>
      <c r="CD59" s="407"/>
      <c r="CE59" s="407"/>
      <c r="CF59" s="407"/>
      <c r="CG59" s="407"/>
      <c r="CH59" s="407"/>
      <c r="CI59" s="407"/>
      <c r="CJ59" s="407"/>
      <c r="CK59" s="407"/>
      <c r="CL59" s="407"/>
      <c r="CM59" s="407"/>
      <c r="CN59" s="407"/>
      <c r="CO59" s="407"/>
      <c r="CP59" s="407"/>
      <c r="CQ59" s="407"/>
      <c r="CR59" s="407"/>
      <c r="CS59" s="407"/>
      <c r="CT59" s="407"/>
      <c r="CU59" s="407"/>
      <c r="CV59" s="407"/>
      <c r="CW59" s="407"/>
      <c r="CX59" s="407"/>
      <c r="CY59" s="407"/>
      <c r="CZ59" s="407"/>
      <c r="DA59" s="407"/>
      <c r="DB59" s="407"/>
      <c r="DC59" s="407"/>
      <c r="DD59" s="407"/>
      <c r="DE59" s="407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/>
      <c r="EE59" s="407"/>
      <c r="EF59" s="407"/>
      <c r="EG59" s="407"/>
      <c r="EH59" s="407"/>
      <c r="EI59" s="407"/>
      <c r="EJ59" s="407"/>
      <c r="EK59" s="407"/>
      <c r="EL59" s="407"/>
      <c r="EM59" s="407"/>
      <c r="EN59" s="407"/>
      <c r="EO59" s="407"/>
      <c r="EP59" s="407"/>
      <c r="EQ59" s="407"/>
      <c r="ER59" s="407"/>
      <c r="ES59" s="407"/>
      <c r="ET59" s="407"/>
      <c r="EU59" s="407"/>
      <c r="EV59" s="407"/>
      <c r="EW59" s="407"/>
      <c r="EX59" s="407"/>
      <c r="EY59" s="407"/>
      <c r="EZ59" s="407"/>
      <c r="FA59" s="407"/>
      <c r="FB59" s="407"/>
      <c r="FC59" s="407"/>
      <c r="FD59" s="407"/>
      <c r="FE59" s="407"/>
      <c r="FF59" s="407"/>
      <c r="FG59" s="407"/>
      <c r="FH59" s="407"/>
      <c r="FI59" s="407"/>
      <c r="FJ59" s="407"/>
      <c r="FK59" s="407"/>
      <c r="FL59" s="407"/>
      <c r="FM59" s="407"/>
      <c r="FN59" s="407"/>
      <c r="FO59" s="407"/>
      <c r="FP59" s="407"/>
      <c r="FQ59" s="407"/>
      <c r="FR59" s="407"/>
      <c r="FS59" s="407"/>
      <c r="FT59" s="407"/>
      <c r="FU59" s="407"/>
      <c r="FV59" s="407"/>
      <c r="FW59" s="407"/>
      <c r="FX59" s="407"/>
      <c r="FY59" s="407"/>
      <c r="FZ59" s="407"/>
      <c r="GA59" s="407"/>
      <c r="GB59" s="407"/>
      <c r="GC59" s="407"/>
      <c r="GD59" s="407"/>
      <c r="GE59" s="407"/>
      <c r="GF59" s="407"/>
      <c r="GG59" s="407"/>
      <c r="GH59" s="407"/>
      <c r="GI59" s="407"/>
      <c r="GJ59" s="407"/>
      <c r="GK59" s="407"/>
      <c r="GL59" s="407"/>
      <c r="GM59" s="407"/>
      <c r="GN59" s="407"/>
      <c r="GO59" s="407"/>
      <c r="GP59" s="407"/>
      <c r="GQ59" s="407"/>
      <c r="GR59" s="407"/>
      <c r="GS59" s="407"/>
      <c r="GT59" s="407"/>
      <c r="GU59" s="407"/>
      <c r="GV59" s="407"/>
      <c r="GW59" s="407"/>
      <c r="GX59" s="407"/>
      <c r="GY59" s="407"/>
      <c r="GZ59" s="407"/>
      <c r="HA59" s="407"/>
      <c r="HB59" s="407"/>
      <c r="HC59" s="407"/>
      <c r="HD59" s="407"/>
      <c r="HE59" s="407"/>
      <c r="HF59" s="407"/>
      <c r="HG59" s="407"/>
      <c r="HH59" s="407"/>
      <c r="HI59" s="407"/>
      <c r="HJ59" s="407"/>
      <c r="HK59" s="407"/>
      <c r="HL59" s="407"/>
      <c r="HM59" s="407"/>
      <c r="HN59" s="407"/>
      <c r="HO59" s="407"/>
      <c r="HP59" s="407"/>
      <c r="HQ59" s="407"/>
      <c r="HR59" s="407"/>
      <c r="HS59" s="407"/>
      <c r="HT59" s="407"/>
      <c r="HU59" s="407"/>
      <c r="HV59" s="407"/>
    </row>
    <row r="60" spans="1:230" s="413" customFormat="1" ht="18" customHeight="1">
      <c r="B60" s="408">
        <v>3</v>
      </c>
      <c r="C60" s="414" t="s">
        <v>213</v>
      </c>
      <c r="D60" s="415">
        <v>23020</v>
      </c>
      <c r="E60" s="416">
        <v>1015.750625977411</v>
      </c>
      <c r="F60" s="415">
        <v>216718</v>
      </c>
      <c r="G60" s="416">
        <v>1173.2618539761349</v>
      </c>
      <c r="H60" s="415">
        <v>81450</v>
      </c>
      <c r="I60" s="416">
        <v>769.76234057704107</v>
      </c>
    </row>
    <row r="61" spans="1:230" s="413" customFormat="1" ht="18" customHeight="1">
      <c r="B61" s="408">
        <v>12</v>
      </c>
      <c r="C61" s="414" t="s">
        <v>211</v>
      </c>
      <c r="D61" s="415">
        <v>13323</v>
      </c>
      <c r="E61" s="416">
        <v>1079.5231959768821</v>
      </c>
      <c r="F61" s="415">
        <v>87942</v>
      </c>
      <c r="G61" s="416">
        <v>1207.4923839576084</v>
      </c>
      <c r="H61" s="415">
        <v>30391</v>
      </c>
      <c r="I61" s="416">
        <v>772.68648547267276</v>
      </c>
    </row>
    <row r="62" spans="1:230" s="413" customFormat="1" ht="18" customHeight="1">
      <c r="B62" s="408">
        <v>46</v>
      </c>
      <c r="C62" s="414" t="s">
        <v>90</v>
      </c>
      <c r="D62" s="415">
        <v>57852</v>
      </c>
      <c r="E62" s="416">
        <v>1083.2300456336859</v>
      </c>
      <c r="F62" s="415">
        <v>346956</v>
      </c>
      <c r="G62" s="416">
        <v>1327.8761505781711</v>
      </c>
      <c r="H62" s="415">
        <v>132775</v>
      </c>
      <c r="I62" s="416">
        <v>822.72861781208815</v>
      </c>
    </row>
    <row r="63" spans="1:230" s="413" customFormat="1" ht="18" hidden="1" customHeight="1">
      <c r="B63" s="408"/>
      <c r="C63" s="414"/>
      <c r="D63" s="415"/>
      <c r="E63" s="416"/>
      <c r="F63" s="415"/>
      <c r="G63" s="416"/>
      <c r="H63" s="415"/>
      <c r="I63" s="416"/>
    </row>
    <row r="64" spans="1:230" s="412" customFormat="1" ht="18" customHeight="1">
      <c r="A64" s="407"/>
      <c r="B64" s="408"/>
      <c r="C64" s="409" t="s">
        <v>91</v>
      </c>
      <c r="D64" s="453">
        <v>27540</v>
      </c>
      <c r="E64" s="454">
        <v>951.33356027596267</v>
      </c>
      <c r="F64" s="455">
        <v>136622</v>
      </c>
      <c r="G64" s="456">
        <v>1148.1786357248466</v>
      </c>
      <c r="H64" s="457">
        <v>59564</v>
      </c>
      <c r="I64" s="458">
        <v>775.1878507151971</v>
      </c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407"/>
      <c r="AC64" s="407"/>
      <c r="AD64" s="407"/>
      <c r="AE64" s="407"/>
      <c r="AF64" s="407"/>
      <c r="AG64" s="407"/>
      <c r="AH64" s="407"/>
      <c r="AI64" s="407"/>
      <c r="AJ64" s="407"/>
      <c r="AK64" s="407"/>
      <c r="AL64" s="407"/>
      <c r="AM64" s="407"/>
      <c r="AN64" s="407"/>
      <c r="AO64" s="407"/>
      <c r="AP64" s="407"/>
      <c r="AQ64" s="407"/>
      <c r="AR64" s="407"/>
      <c r="AS64" s="407"/>
      <c r="AT64" s="407"/>
      <c r="AU64" s="407"/>
      <c r="AV64" s="407"/>
      <c r="AW64" s="407"/>
      <c r="AX64" s="407"/>
      <c r="AY64" s="407"/>
      <c r="AZ64" s="407"/>
      <c r="BA64" s="407"/>
      <c r="BB64" s="407"/>
      <c r="BC64" s="407"/>
      <c r="BD64" s="407"/>
      <c r="BE64" s="407"/>
      <c r="BF64" s="407"/>
      <c r="BG64" s="407"/>
      <c r="BH64" s="407"/>
      <c r="BI64" s="407"/>
      <c r="BJ64" s="407"/>
      <c r="BK64" s="407"/>
      <c r="BL64" s="407"/>
      <c r="BM64" s="407"/>
      <c r="BN64" s="407"/>
      <c r="BO64" s="407"/>
      <c r="BP64" s="407"/>
      <c r="BQ64" s="407"/>
      <c r="BR64" s="407"/>
      <c r="BS64" s="407"/>
      <c r="BT64" s="407"/>
      <c r="BU64" s="407"/>
      <c r="BV64" s="407"/>
      <c r="BW64" s="407"/>
      <c r="BX64" s="407"/>
      <c r="BY64" s="407"/>
      <c r="BZ64" s="407"/>
      <c r="CA64" s="407"/>
      <c r="CB64" s="407"/>
      <c r="CC64" s="407"/>
      <c r="CD64" s="407"/>
      <c r="CE64" s="407"/>
      <c r="CF64" s="407"/>
      <c r="CG64" s="407"/>
      <c r="CH64" s="407"/>
      <c r="CI64" s="407"/>
      <c r="CJ64" s="407"/>
      <c r="CK64" s="407"/>
      <c r="CL64" s="407"/>
      <c r="CM64" s="407"/>
      <c r="CN64" s="407"/>
      <c r="CO64" s="407"/>
      <c r="CP64" s="407"/>
      <c r="CQ64" s="407"/>
      <c r="CR64" s="407"/>
      <c r="CS64" s="407"/>
      <c r="CT64" s="407"/>
      <c r="CU64" s="407"/>
      <c r="CV64" s="407"/>
      <c r="CW64" s="407"/>
      <c r="CX64" s="407"/>
      <c r="CY64" s="407"/>
      <c r="CZ64" s="407"/>
      <c r="DA64" s="407"/>
      <c r="DB64" s="407"/>
      <c r="DC64" s="407"/>
      <c r="DD64" s="407"/>
      <c r="DE64" s="407"/>
      <c r="DF64" s="407"/>
      <c r="DG64" s="407"/>
      <c r="DH64" s="407"/>
      <c r="DI64" s="407"/>
      <c r="DJ64" s="407"/>
      <c r="DK64" s="407"/>
      <c r="DL64" s="407"/>
      <c r="DM64" s="407"/>
      <c r="DN64" s="407"/>
      <c r="DO64" s="407"/>
      <c r="DP64" s="407"/>
      <c r="DQ64" s="407"/>
      <c r="DR64" s="407"/>
      <c r="DS64" s="407"/>
      <c r="DT64" s="407"/>
      <c r="DU64" s="407"/>
      <c r="DV64" s="407"/>
      <c r="DW64" s="407"/>
      <c r="DX64" s="407"/>
      <c r="DY64" s="407"/>
      <c r="DZ64" s="407"/>
      <c r="EA64" s="407"/>
      <c r="EB64" s="407"/>
      <c r="EC64" s="407"/>
      <c r="ED64" s="407"/>
      <c r="EE64" s="407"/>
      <c r="EF64" s="407"/>
      <c r="EG64" s="407"/>
      <c r="EH64" s="407"/>
      <c r="EI64" s="407"/>
      <c r="EJ64" s="407"/>
      <c r="EK64" s="407"/>
      <c r="EL64" s="407"/>
      <c r="EM64" s="407"/>
      <c r="EN64" s="407"/>
      <c r="EO64" s="407"/>
      <c r="EP64" s="407"/>
      <c r="EQ64" s="407"/>
      <c r="ER64" s="407"/>
      <c r="ES64" s="407"/>
      <c r="ET64" s="407"/>
      <c r="EU64" s="407"/>
      <c r="EV64" s="407"/>
      <c r="EW64" s="407"/>
      <c r="EX64" s="407"/>
      <c r="EY64" s="407"/>
      <c r="EZ64" s="407"/>
      <c r="FA64" s="407"/>
      <c r="FB64" s="407"/>
      <c r="FC64" s="407"/>
      <c r="FD64" s="407"/>
      <c r="FE64" s="407"/>
      <c r="FF64" s="407"/>
      <c r="FG64" s="407"/>
      <c r="FH64" s="407"/>
      <c r="FI64" s="407"/>
      <c r="FJ64" s="407"/>
      <c r="FK64" s="407"/>
      <c r="FL64" s="407"/>
      <c r="FM64" s="407"/>
      <c r="FN64" s="407"/>
      <c r="FO64" s="407"/>
      <c r="FP64" s="407"/>
      <c r="FQ64" s="407"/>
      <c r="FR64" s="407"/>
      <c r="FS64" s="407"/>
      <c r="FT64" s="407"/>
      <c r="FU64" s="407"/>
      <c r="FV64" s="407"/>
      <c r="FW64" s="407"/>
      <c r="FX64" s="407"/>
      <c r="FY64" s="407"/>
      <c r="FZ64" s="407"/>
      <c r="GA64" s="407"/>
      <c r="GB64" s="407"/>
      <c r="GC64" s="407"/>
      <c r="GD64" s="407"/>
      <c r="GE64" s="407"/>
      <c r="GF64" s="407"/>
      <c r="GG64" s="407"/>
      <c r="GH64" s="407"/>
      <c r="GI64" s="407"/>
      <c r="GJ64" s="407"/>
      <c r="GK64" s="407"/>
      <c r="GL64" s="407"/>
      <c r="GM64" s="407"/>
      <c r="GN64" s="407"/>
      <c r="GO64" s="407"/>
      <c r="GP64" s="407"/>
      <c r="GQ64" s="407"/>
      <c r="GR64" s="407"/>
      <c r="GS64" s="407"/>
      <c r="GT64" s="407"/>
      <c r="GU64" s="407"/>
      <c r="GV64" s="407"/>
      <c r="GW64" s="407"/>
      <c r="GX64" s="407"/>
      <c r="GY64" s="407"/>
      <c r="GZ64" s="407"/>
      <c r="HA64" s="407"/>
      <c r="HB64" s="407"/>
      <c r="HC64" s="407"/>
      <c r="HD64" s="407"/>
      <c r="HE64" s="407"/>
      <c r="HF64" s="407"/>
      <c r="HG64" s="407"/>
      <c r="HH64" s="407"/>
      <c r="HI64" s="407"/>
      <c r="HJ64" s="407"/>
      <c r="HK64" s="407"/>
      <c r="HL64" s="407"/>
      <c r="HM64" s="407"/>
      <c r="HN64" s="407"/>
      <c r="HO64" s="407"/>
      <c r="HP64" s="407"/>
      <c r="HQ64" s="407"/>
      <c r="HR64" s="407"/>
      <c r="HS64" s="407"/>
      <c r="HT64" s="407"/>
      <c r="HU64" s="407"/>
      <c r="HV64" s="407"/>
    </row>
    <row r="65" spans="1:230" s="413" customFormat="1" ht="18" customHeight="1">
      <c r="B65" s="408">
        <v>6</v>
      </c>
      <c r="C65" s="414" t="s">
        <v>92</v>
      </c>
      <c r="D65" s="415">
        <v>17460</v>
      </c>
      <c r="E65" s="416">
        <v>944.67814604810997</v>
      </c>
      <c r="F65" s="415">
        <v>77468</v>
      </c>
      <c r="G65" s="416">
        <v>1164.5571377859244</v>
      </c>
      <c r="H65" s="415">
        <v>35495</v>
      </c>
      <c r="I65" s="416">
        <v>793.63361064938726</v>
      </c>
    </row>
    <row r="66" spans="1:230" s="413" customFormat="1" ht="18" customHeight="1">
      <c r="B66" s="408">
        <v>10</v>
      </c>
      <c r="C66" s="414" t="s">
        <v>93</v>
      </c>
      <c r="D66" s="415">
        <v>10080</v>
      </c>
      <c r="E66" s="416">
        <v>962.86168849206354</v>
      </c>
      <c r="F66" s="415">
        <v>59154</v>
      </c>
      <c r="G66" s="416">
        <v>1126.7293711329748</v>
      </c>
      <c r="H66" s="415">
        <v>24069</v>
      </c>
      <c r="I66" s="416">
        <v>747.98554696913038</v>
      </c>
    </row>
    <row r="67" spans="1:230" s="413" customFormat="1" ht="18" hidden="1" customHeight="1">
      <c r="B67" s="408"/>
      <c r="C67" s="414"/>
      <c r="D67" s="415"/>
      <c r="E67" s="416"/>
      <c r="F67" s="415"/>
      <c r="G67" s="416"/>
      <c r="H67" s="415"/>
      <c r="I67" s="416"/>
    </row>
    <row r="68" spans="1:230" s="412" customFormat="1" ht="18" customHeight="1">
      <c r="A68" s="407"/>
      <c r="B68" s="408"/>
      <c r="C68" s="409" t="s">
        <v>94</v>
      </c>
      <c r="D68" s="453">
        <v>72577</v>
      </c>
      <c r="E68" s="454">
        <v>1017.5423620430718</v>
      </c>
      <c r="F68" s="455">
        <v>485333</v>
      </c>
      <c r="G68" s="456">
        <v>1169.0744816651666</v>
      </c>
      <c r="H68" s="457">
        <v>184412</v>
      </c>
      <c r="I68" s="458">
        <v>721.39602395722613</v>
      </c>
      <c r="J68" s="407"/>
      <c r="K68" s="407"/>
      <c r="L68" s="407"/>
      <c r="M68" s="407"/>
      <c r="N68" s="407"/>
      <c r="O68" s="407"/>
      <c r="P68" s="407"/>
      <c r="Q68" s="407"/>
      <c r="R68" s="407"/>
      <c r="S68" s="407"/>
      <c r="T68" s="407"/>
      <c r="U68" s="407"/>
      <c r="V68" s="407"/>
      <c r="W68" s="407"/>
      <c r="X68" s="407"/>
      <c r="Y68" s="407"/>
      <c r="Z68" s="407"/>
      <c r="AA68" s="407"/>
      <c r="AB68" s="407"/>
      <c r="AC68" s="407"/>
      <c r="AD68" s="407"/>
      <c r="AE68" s="407"/>
      <c r="AF68" s="407"/>
      <c r="AG68" s="407"/>
      <c r="AH68" s="407"/>
      <c r="AI68" s="407"/>
      <c r="AJ68" s="407"/>
      <c r="AK68" s="407"/>
      <c r="AL68" s="407"/>
      <c r="AM68" s="407"/>
      <c r="AN68" s="407"/>
      <c r="AO68" s="407"/>
      <c r="AP68" s="407"/>
      <c r="AQ68" s="407"/>
      <c r="AR68" s="407"/>
      <c r="AS68" s="407"/>
      <c r="AT68" s="407"/>
      <c r="AU68" s="407"/>
      <c r="AV68" s="407"/>
      <c r="AW68" s="407"/>
      <c r="AX68" s="407"/>
      <c r="AY68" s="407"/>
      <c r="AZ68" s="407"/>
      <c r="BA68" s="407"/>
      <c r="BB68" s="407"/>
      <c r="BC68" s="407"/>
      <c r="BD68" s="407"/>
      <c r="BE68" s="407"/>
      <c r="BF68" s="407"/>
      <c r="BG68" s="407"/>
      <c r="BH68" s="407"/>
      <c r="BI68" s="407"/>
      <c r="BJ68" s="407"/>
      <c r="BK68" s="407"/>
      <c r="BL68" s="407"/>
      <c r="BM68" s="407"/>
      <c r="BN68" s="407"/>
      <c r="BO68" s="407"/>
      <c r="BP68" s="407"/>
      <c r="BQ68" s="407"/>
      <c r="BR68" s="407"/>
      <c r="BS68" s="407"/>
      <c r="BT68" s="407"/>
      <c r="BU68" s="407"/>
      <c r="BV68" s="407"/>
      <c r="BW68" s="407"/>
      <c r="BX68" s="407"/>
      <c r="BY68" s="407"/>
      <c r="BZ68" s="407"/>
      <c r="CA68" s="407"/>
      <c r="CB68" s="407"/>
      <c r="CC68" s="407"/>
      <c r="CD68" s="407"/>
      <c r="CE68" s="407"/>
      <c r="CF68" s="407"/>
      <c r="CG68" s="407"/>
      <c r="CH68" s="407"/>
      <c r="CI68" s="407"/>
      <c r="CJ68" s="407"/>
      <c r="CK68" s="407"/>
      <c r="CL68" s="407"/>
      <c r="CM68" s="407"/>
      <c r="CN68" s="407"/>
      <c r="CO68" s="407"/>
      <c r="CP68" s="407"/>
      <c r="CQ68" s="407"/>
      <c r="CR68" s="407"/>
      <c r="CS68" s="407"/>
      <c r="CT68" s="407"/>
      <c r="CU68" s="407"/>
      <c r="CV68" s="407"/>
      <c r="CW68" s="407"/>
      <c r="CX68" s="407"/>
      <c r="CY68" s="407"/>
      <c r="CZ68" s="407"/>
      <c r="DA68" s="407"/>
      <c r="DB68" s="407"/>
      <c r="DC68" s="407"/>
      <c r="DD68" s="407"/>
      <c r="DE68" s="407"/>
      <c r="DF68" s="407"/>
      <c r="DG68" s="407"/>
      <c r="DH68" s="407"/>
      <c r="DI68" s="407"/>
      <c r="DJ68" s="407"/>
      <c r="DK68" s="407"/>
      <c r="DL68" s="407"/>
      <c r="DM68" s="407"/>
      <c r="DN68" s="407"/>
      <c r="DO68" s="407"/>
      <c r="DP68" s="407"/>
      <c r="DQ68" s="407"/>
      <c r="DR68" s="407"/>
      <c r="DS68" s="407"/>
      <c r="DT68" s="407"/>
      <c r="DU68" s="407"/>
      <c r="DV68" s="407"/>
      <c r="DW68" s="407"/>
      <c r="DX68" s="407"/>
      <c r="DY68" s="407"/>
      <c r="DZ68" s="407"/>
      <c r="EA68" s="407"/>
      <c r="EB68" s="407"/>
      <c r="EC68" s="407"/>
      <c r="ED68" s="407"/>
      <c r="EE68" s="407"/>
      <c r="EF68" s="407"/>
      <c r="EG68" s="407"/>
      <c r="EH68" s="407"/>
      <c r="EI68" s="407"/>
      <c r="EJ68" s="407"/>
      <c r="EK68" s="407"/>
      <c r="EL68" s="407"/>
      <c r="EM68" s="407"/>
      <c r="EN68" s="407"/>
      <c r="EO68" s="407"/>
      <c r="EP68" s="407"/>
      <c r="EQ68" s="407"/>
      <c r="ER68" s="407"/>
      <c r="ES68" s="407"/>
      <c r="ET68" s="407"/>
      <c r="EU68" s="407"/>
      <c r="EV68" s="407"/>
      <c r="EW68" s="407"/>
      <c r="EX68" s="407"/>
      <c r="EY68" s="407"/>
      <c r="EZ68" s="407"/>
      <c r="FA68" s="407"/>
      <c r="FB68" s="407"/>
      <c r="FC68" s="407"/>
      <c r="FD68" s="407"/>
      <c r="FE68" s="407"/>
      <c r="FF68" s="407"/>
      <c r="FG68" s="407"/>
      <c r="FH68" s="407"/>
      <c r="FI68" s="407"/>
      <c r="FJ68" s="407"/>
      <c r="FK68" s="407"/>
      <c r="FL68" s="407"/>
      <c r="FM68" s="407"/>
      <c r="FN68" s="407"/>
      <c r="FO68" s="407"/>
      <c r="FP68" s="407"/>
      <c r="FQ68" s="407"/>
      <c r="FR68" s="407"/>
      <c r="FS68" s="407"/>
      <c r="FT68" s="407"/>
      <c r="FU68" s="407"/>
      <c r="FV68" s="407"/>
      <c r="FW68" s="407"/>
      <c r="FX68" s="407"/>
      <c r="FY68" s="407"/>
      <c r="FZ68" s="407"/>
      <c r="GA68" s="407"/>
      <c r="GB68" s="407"/>
      <c r="GC68" s="407"/>
      <c r="GD68" s="407"/>
      <c r="GE68" s="407"/>
      <c r="GF68" s="407"/>
      <c r="GG68" s="407"/>
      <c r="GH68" s="407"/>
      <c r="GI68" s="407"/>
      <c r="GJ68" s="407"/>
      <c r="GK68" s="407"/>
      <c r="GL68" s="407"/>
      <c r="GM68" s="407"/>
      <c r="GN68" s="407"/>
      <c r="GO68" s="407"/>
      <c r="GP68" s="407"/>
      <c r="GQ68" s="407"/>
      <c r="GR68" s="407"/>
      <c r="GS68" s="407"/>
      <c r="GT68" s="407"/>
      <c r="GU68" s="407"/>
      <c r="GV68" s="407"/>
      <c r="GW68" s="407"/>
      <c r="GX68" s="407"/>
      <c r="GY68" s="407"/>
      <c r="GZ68" s="407"/>
      <c r="HA68" s="407"/>
      <c r="HB68" s="407"/>
      <c r="HC68" s="407"/>
      <c r="HD68" s="407"/>
      <c r="HE68" s="407"/>
      <c r="HF68" s="407"/>
      <c r="HG68" s="407"/>
      <c r="HH68" s="407"/>
      <c r="HI68" s="407"/>
      <c r="HJ68" s="407"/>
      <c r="HK68" s="407"/>
      <c r="HL68" s="407"/>
      <c r="HM68" s="407"/>
      <c r="HN68" s="407"/>
      <c r="HO68" s="407"/>
      <c r="HP68" s="407"/>
      <c r="HQ68" s="407"/>
      <c r="HR68" s="407"/>
      <c r="HS68" s="407"/>
      <c r="HT68" s="407"/>
      <c r="HU68" s="407"/>
      <c r="HV68" s="407"/>
    </row>
    <row r="69" spans="1:230" s="413" customFormat="1" ht="18" customHeight="1">
      <c r="B69" s="408">
        <v>15</v>
      </c>
      <c r="C69" s="414" t="s">
        <v>203</v>
      </c>
      <c r="D69" s="415">
        <v>27569</v>
      </c>
      <c r="E69" s="416">
        <v>1018.5572095469549</v>
      </c>
      <c r="F69" s="415">
        <v>191335</v>
      </c>
      <c r="G69" s="416">
        <v>1231.518917082604</v>
      </c>
      <c r="H69" s="415">
        <v>74164</v>
      </c>
      <c r="I69" s="416">
        <v>764.10927579418581</v>
      </c>
    </row>
    <row r="70" spans="1:230" s="413" customFormat="1" ht="18" customHeight="1">
      <c r="B70" s="408">
        <v>27</v>
      </c>
      <c r="C70" s="414" t="s">
        <v>95</v>
      </c>
      <c r="D70" s="415">
        <v>10681</v>
      </c>
      <c r="E70" s="416">
        <v>1000.5866754049248</v>
      </c>
      <c r="F70" s="415">
        <v>71395</v>
      </c>
      <c r="G70" s="416">
        <v>1047.5891747321243</v>
      </c>
      <c r="H70" s="415">
        <v>27214</v>
      </c>
      <c r="I70" s="416">
        <v>626.54832659660474</v>
      </c>
    </row>
    <row r="71" spans="1:230" s="413" customFormat="1" ht="18" customHeight="1">
      <c r="B71" s="408">
        <v>32</v>
      </c>
      <c r="C71" s="414" t="s">
        <v>210</v>
      </c>
      <c r="D71" s="415">
        <v>11404</v>
      </c>
      <c r="E71" s="416">
        <v>1034.8652367590319</v>
      </c>
      <c r="F71" s="415">
        <v>66851</v>
      </c>
      <c r="G71" s="416">
        <v>981.39368550956578</v>
      </c>
      <c r="H71" s="415">
        <v>24675</v>
      </c>
      <c r="I71" s="416">
        <v>626.96796190476198</v>
      </c>
    </row>
    <row r="72" spans="1:230" s="413" customFormat="1" ht="18" customHeight="1">
      <c r="B72" s="408">
        <v>36</v>
      </c>
      <c r="C72" s="414" t="s">
        <v>96</v>
      </c>
      <c r="D72" s="415">
        <v>22923</v>
      </c>
      <c r="E72" s="416">
        <v>1015.6043650482048</v>
      </c>
      <c r="F72" s="415">
        <v>155752</v>
      </c>
      <c r="G72" s="416">
        <v>1228.606855834917</v>
      </c>
      <c r="H72" s="415">
        <v>58359</v>
      </c>
      <c r="I72" s="416">
        <v>751.26994328209867</v>
      </c>
    </row>
    <row r="73" spans="1:230" s="413" customFormat="1" ht="18" hidden="1" customHeight="1">
      <c r="B73" s="408"/>
      <c r="C73" s="414"/>
      <c r="D73" s="415"/>
      <c r="E73" s="416"/>
      <c r="F73" s="415"/>
      <c r="G73" s="416"/>
      <c r="H73" s="415"/>
      <c r="I73" s="416"/>
    </row>
    <row r="74" spans="1:230" s="412" customFormat="1" ht="18" customHeight="1">
      <c r="A74" s="407"/>
      <c r="B74" s="408">
        <v>28</v>
      </c>
      <c r="C74" s="409" t="s">
        <v>97</v>
      </c>
      <c r="D74" s="453">
        <v>86571</v>
      </c>
      <c r="E74" s="454">
        <v>1208.1065017153551</v>
      </c>
      <c r="F74" s="455">
        <v>828937</v>
      </c>
      <c r="G74" s="456">
        <v>1590.7729314893652</v>
      </c>
      <c r="H74" s="457">
        <v>272712</v>
      </c>
      <c r="I74" s="458">
        <v>974.70929420047514</v>
      </c>
      <c r="J74" s="407"/>
      <c r="K74" s="407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7"/>
      <c r="W74" s="407"/>
      <c r="X74" s="407"/>
      <c r="Y74" s="407"/>
      <c r="Z74" s="407"/>
      <c r="AA74" s="407"/>
      <c r="AB74" s="407"/>
      <c r="AC74" s="407"/>
      <c r="AD74" s="407"/>
      <c r="AE74" s="407"/>
      <c r="AF74" s="407"/>
      <c r="AG74" s="407"/>
      <c r="AH74" s="407"/>
      <c r="AI74" s="407"/>
      <c r="AJ74" s="407"/>
      <c r="AK74" s="407"/>
      <c r="AL74" s="407"/>
      <c r="AM74" s="407"/>
      <c r="AN74" s="407"/>
      <c r="AO74" s="407"/>
      <c r="AP74" s="407"/>
      <c r="AQ74" s="407"/>
      <c r="AR74" s="407"/>
      <c r="AS74" s="407"/>
      <c r="AT74" s="407"/>
      <c r="AU74" s="407"/>
      <c r="AV74" s="407"/>
      <c r="AW74" s="407"/>
      <c r="AX74" s="407"/>
      <c r="AY74" s="407"/>
      <c r="AZ74" s="407"/>
      <c r="BA74" s="407"/>
      <c r="BB74" s="407"/>
      <c r="BC74" s="407"/>
      <c r="BD74" s="407"/>
      <c r="BE74" s="407"/>
      <c r="BF74" s="407"/>
      <c r="BG74" s="407"/>
      <c r="BH74" s="407"/>
      <c r="BI74" s="407"/>
      <c r="BJ74" s="407"/>
      <c r="BK74" s="407"/>
      <c r="BL74" s="407"/>
      <c r="BM74" s="407"/>
      <c r="BN74" s="407"/>
      <c r="BO74" s="407"/>
      <c r="BP74" s="407"/>
      <c r="BQ74" s="407"/>
      <c r="BR74" s="407"/>
      <c r="BS74" s="407"/>
      <c r="BT74" s="407"/>
      <c r="BU74" s="407"/>
      <c r="BV74" s="407"/>
      <c r="BW74" s="407"/>
      <c r="BX74" s="407"/>
      <c r="BY74" s="407"/>
      <c r="BZ74" s="407"/>
      <c r="CA74" s="407"/>
      <c r="CB74" s="407"/>
      <c r="CC74" s="407"/>
      <c r="CD74" s="407"/>
      <c r="CE74" s="407"/>
      <c r="CF74" s="407"/>
      <c r="CG74" s="407"/>
      <c r="CH74" s="407"/>
      <c r="CI74" s="407"/>
      <c r="CJ74" s="407"/>
      <c r="CK74" s="407"/>
      <c r="CL74" s="407"/>
      <c r="CM74" s="407"/>
      <c r="CN74" s="407"/>
      <c r="CO74" s="407"/>
      <c r="CP74" s="407"/>
      <c r="CQ74" s="407"/>
      <c r="CR74" s="407"/>
      <c r="CS74" s="407"/>
      <c r="CT74" s="407"/>
      <c r="CU74" s="407"/>
      <c r="CV74" s="407"/>
      <c r="CW74" s="407"/>
      <c r="CX74" s="407"/>
      <c r="CY74" s="407"/>
      <c r="CZ74" s="407"/>
      <c r="DA74" s="407"/>
      <c r="DB74" s="407"/>
      <c r="DC74" s="407"/>
      <c r="DD74" s="407"/>
      <c r="DE74" s="407"/>
      <c r="DF74" s="407"/>
      <c r="DG74" s="407"/>
      <c r="DH74" s="407"/>
      <c r="DI74" s="407"/>
      <c r="DJ74" s="407"/>
      <c r="DK74" s="407"/>
      <c r="DL74" s="407"/>
      <c r="DM74" s="407"/>
      <c r="DN74" s="407"/>
      <c r="DO74" s="407"/>
      <c r="DP74" s="407"/>
      <c r="DQ74" s="407"/>
      <c r="DR74" s="407"/>
      <c r="DS74" s="407"/>
      <c r="DT74" s="407"/>
      <c r="DU74" s="407"/>
      <c r="DV74" s="407"/>
      <c r="DW74" s="407"/>
      <c r="DX74" s="407"/>
      <c r="DY74" s="407"/>
      <c r="DZ74" s="407"/>
      <c r="EA74" s="407"/>
      <c r="EB74" s="407"/>
      <c r="EC74" s="407"/>
      <c r="ED74" s="407"/>
      <c r="EE74" s="407"/>
      <c r="EF74" s="407"/>
      <c r="EG74" s="407"/>
      <c r="EH74" s="407"/>
      <c r="EI74" s="407"/>
      <c r="EJ74" s="407"/>
      <c r="EK74" s="407"/>
      <c r="EL74" s="407"/>
      <c r="EM74" s="407"/>
      <c r="EN74" s="407"/>
      <c r="EO74" s="407"/>
      <c r="EP74" s="407"/>
      <c r="EQ74" s="407"/>
      <c r="ER74" s="407"/>
      <c r="ES74" s="407"/>
      <c r="ET74" s="407"/>
      <c r="EU74" s="407"/>
      <c r="EV74" s="407"/>
      <c r="EW74" s="407"/>
      <c r="EX74" s="407"/>
      <c r="EY74" s="407"/>
      <c r="EZ74" s="407"/>
      <c r="FA74" s="407"/>
      <c r="FB74" s="407"/>
      <c r="FC74" s="407"/>
      <c r="FD74" s="407"/>
      <c r="FE74" s="407"/>
      <c r="FF74" s="407"/>
      <c r="FG74" s="407"/>
      <c r="FH74" s="407"/>
      <c r="FI74" s="407"/>
      <c r="FJ74" s="407"/>
      <c r="FK74" s="407"/>
      <c r="FL74" s="407"/>
      <c r="FM74" s="407"/>
      <c r="FN74" s="407"/>
      <c r="FO74" s="407"/>
      <c r="FP74" s="407"/>
      <c r="FQ74" s="407"/>
      <c r="FR74" s="407"/>
      <c r="FS74" s="407"/>
      <c r="FT74" s="407"/>
      <c r="FU74" s="407"/>
      <c r="FV74" s="407"/>
      <c r="FW74" s="407"/>
      <c r="FX74" s="407"/>
      <c r="FY74" s="407"/>
      <c r="FZ74" s="407"/>
      <c r="GA74" s="407"/>
      <c r="GB74" s="407"/>
      <c r="GC74" s="407"/>
      <c r="GD74" s="407"/>
      <c r="GE74" s="407"/>
      <c r="GF74" s="407"/>
      <c r="GG74" s="407"/>
      <c r="GH74" s="407"/>
      <c r="GI74" s="407"/>
      <c r="GJ74" s="407"/>
      <c r="GK74" s="407"/>
      <c r="GL74" s="407"/>
      <c r="GM74" s="407"/>
      <c r="GN74" s="407"/>
      <c r="GO74" s="407"/>
      <c r="GP74" s="407"/>
      <c r="GQ74" s="407"/>
      <c r="GR74" s="407"/>
      <c r="GS74" s="407"/>
      <c r="GT74" s="407"/>
      <c r="GU74" s="407"/>
      <c r="GV74" s="407"/>
      <c r="GW74" s="407"/>
      <c r="GX74" s="407"/>
      <c r="GY74" s="407"/>
      <c r="GZ74" s="407"/>
      <c r="HA74" s="407"/>
      <c r="HB74" s="407"/>
      <c r="HC74" s="407"/>
      <c r="HD74" s="407"/>
      <c r="HE74" s="407"/>
      <c r="HF74" s="407"/>
      <c r="HG74" s="407"/>
      <c r="HH74" s="407"/>
      <c r="HI74" s="407"/>
      <c r="HJ74" s="407"/>
      <c r="HK74" s="407"/>
      <c r="HL74" s="407"/>
      <c r="HM74" s="407"/>
      <c r="HN74" s="407"/>
      <c r="HO74" s="407"/>
      <c r="HP74" s="407"/>
      <c r="HQ74" s="407"/>
      <c r="HR74" s="407"/>
      <c r="HS74" s="407"/>
      <c r="HT74" s="407"/>
      <c r="HU74" s="407"/>
      <c r="HV74" s="407"/>
    </row>
    <row r="75" spans="1:230" s="412" customFormat="1" ht="18" hidden="1" customHeight="1">
      <c r="A75" s="407"/>
      <c r="B75" s="408"/>
      <c r="C75" s="409"/>
      <c r="D75" s="453"/>
      <c r="E75" s="454"/>
      <c r="F75" s="455"/>
      <c r="G75" s="456"/>
      <c r="H75" s="457"/>
      <c r="I75" s="458"/>
      <c r="J75" s="407"/>
      <c r="K75" s="407"/>
      <c r="L75" s="407"/>
      <c r="M75" s="407"/>
      <c r="N75" s="407"/>
      <c r="O75" s="407"/>
      <c r="P75" s="407"/>
      <c r="Q75" s="407"/>
      <c r="R75" s="407"/>
      <c r="S75" s="407"/>
      <c r="T75" s="407"/>
      <c r="U75" s="407"/>
      <c r="V75" s="407"/>
      <c r="W75" s="407"/>
      <c r="X75" s="407"/>
      <c r="Y75" s="407"/>
      <c r="Z75" s="407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7"/>
      <c r="AM75" s="407"/>
      <c r="AN75" s="407"/>
      <c r="AO75" s="407"/>
      <c r="AP75" s="407"/>
      <c r="AQ75" s="407"/>
      <c r="AR75" s="407"/>
      <c r="AS75" s="407"/>
      <c r="AT75" s="407"/>
      <c r="AU75" s="407"/>
      <c r="AV75" s="407"/>
      <c r="AW75" s="407"/>
      <c r="AX75" s="407"/>
      <c r="AY75" s="407"/>
      <c r="AZ75" s="407"/>
      <c r="BA75" s="407"/>
      <c r="BB75" s="407"/>
      <c r="BC75" s="407"/>
      <c r="BD75" s="407"/>
      <c r="BE75" s="407"/>
      <c r="BF75" s="407"/>
      <c r="BG75" s="407"/>
      <c r="BH75" s="407"/>
      <c r="BI75" s="407"/>
      <c r="BJ75" s="407"/>
      <c r="BK75" s="407"/>
      <c r="BL75" s="407"/>
      <c r="BM75" s="407"/>
      <c r="BN75" s="407"/>
      <c r="BO75" s="407"/>
      <c r="BP75" s="407"/>
      <c r="BQ75" s="407"/>
      <c r="BR75" s="407"/>
      <c r="BS75" s="407"/>
      <c r="BT75" s="407"/>
      <c r="BU75" s="407"/>
      <c r="BV75" s="407"/>
      <c r="BW75" s="407"/>
      <c r="BX75" s="407"/>
      <c r="BY75" s="407"/>
      <c r="BZ75" s="407"/>
      <c r="CA75" s="407"/>
      <c r="CB75" s="407"/>
      <c r="CC75" s="407"/>
      <c r="CD75" s="407"/>
      <c r="CE75" s="407"/>
      <c r="CF75" s="407"/>
      <c r="CG75" s="407"/>
      <c r="CH75" s="407"/>
      <c r="CI75" s="407"/>
      <c r="CJ75" s="407"/>
      <c r="CK75" s="407"/>
      <c r="CL75" s="407"/>
      <c r="CM75" s="407"/>
      <c r="CN75" s="407"/>
      <c r="CO75" s="407"/>
      <c r="CP75" s="407"/>
      <c r="CQ75" s="407"/>
      <c r="CR75" s="407"/>
      <c r="CS75" s="407"/>
      <c r="CT75" s="407"/>
      <c r="CU75" s="407"/>
      <c r="CV75" s="407"/>
      <c r="CW75" s="407"/>
      <c r="CX75" s="407"/>
      <c r="CY75" s="407"/>
      <c r="CZ75" s="407"/>
      <c r="DA75" s="407"/>
      <c r="DB75" s="407"/>
      <c r="DC75" s="407"/>
      <c r="DD75" s="407"/>
      <c r="DE75" s="407"/>
      <c r="DF75" s="407"/>
      <c r="DG75" s="407"/>
      <c r="DH75" s="407"/>
      <c r="DI75" s="407"/>
      <c r="DJ75" s="407"/>
      <c r="DK75" s="407"/>
      <c r="DL75" s="407"/>
      <c r="DM75" s="407"/>
      <c r="DN75" s="407"/>
      <c r="DO75" s="407"/>
      <c r="DP75" s="407"/>
      <c r="DQ75" s="407"/>
      <c r="DR75" s="407"/>
      <c r="DS75" s="407"/>
      <c r="DT75" s="407"/>
      <c r="DU75" s="407"/>
      <c r="DV75" s="407"/>
      <c r="DW75" s="407"/>
      <c r="DX75" s="407"/>
      <c r="DY75" s="407"/>
      <c r="DZ75" s="407"/>
      <c r="EA75" s="407"/>
      <c r="EB75" s="407"/>
      <c r="EC75" s="407"/>
      <c r="ED75" s="407"/>
      <c r="EE75" s="407"/>
      <c r="EF75" s="407"/>
      <c r="EG75" s="407"/>
      <c r="EH75" s="407"/>
      <c r="EI75" s="407"/>
      <c r="EJ75" s="407"/>
      <c r="EK75" s="407"/>
      <c r="EL75" s="407"/>
      <c r="EM75" s="407"/>
      <c r="EN75" s="407"/>
      <c r="EO75" s="407"/>
      <c r="EP75" s="407"/>
      <c r="EQ75" s="407"/>
      <c r="ER75" s="407"/>
      <c r="ES75" s="407"/>
      <c r="ET75" s="407"/>
      <c r="EU75" s="407"/>
      <c r="EV75" s="407"/>
      <c r="EW75" s="407"/>
      <c r="EX75" s="407"/>
      <c r="EY75" s="407"/>
      <c r="EZ75" s="407"/>
      <c r="FA75" s="407"/>
      <c r="FB75" s="407"/>
      <c r="FC75" s="407"/>
      <c r="FD75" s="407"/>
      <c r="FE75" s="407"/>
      <c r="FF75" s="407"/>
      <c r="FG75" s="407"/>
      <c r="FH75" s="407"/>
      <c r="FI75" s="407"/>
      <c r="FJ75" s="407"/>
      <c r="FK75" s="407"/>
      <c r="FL75" s="407"/>
      <c r="FM75" s="407"/>
      <c r="FN75" s="407"/>
      <c r="FO75" s="407"/>
      <c r="FP75" s="407"/>
      <c r="FQ75" s="407"/>
      <c r="FR75" s="407"/>
      <c r="FS75" s="407"/>
      <c r="FT75" s="407"/>
      <c r="FU75" s="407"/>
      <c r="FV75" s="407"/>
      <c r="FW75" s="407"/>
      <c r="FX75" s="407"/>
      <c r="FY75" s="407"/>
      <c r="FZ75" s="407"/>
      <c r="GA75" s="407"/>
      <c r="GB75" s="407"/>
      <c r="GC75" s="407"/>
      <c r="GD75" s="407"/>
      <c r="GE75" s="407"/>
      <c r="GF75" s="407"/>
      <c r="GG75" s="407"/>
      <c r="GH75" s="407"/>
      <c r="GI75" s="407"/>
      <c r="GJ75" s="407"/>
      <c r="GK75" s="407"/>
      <c r="GL75" s="407"/>
      <c r="GM75" s="407"/>
      <c r="GN75" s="407"/>
      <c r="GO75" s="407"/>
      <c r="GP75" s="407"/>
      <c r="GQ75" s="407"/>
      <c r="GR75" s="407"/>
      <c r="GS75" s="407"/>
      <c r="GT75" s="407"/>
      <c r="GU75" s="407"/>
      <c r="GV75" s="407"/>
      <c r="GW75" s="407"/>
      <c r="GX75" s="407"/>
      <c r="GY75" s="407"/>
      <c r="GZ75" s="407"/>
      <c r="HA75" s="407"/>
      <c r="HB75" s="407"/>
      <c r="HC75" s="407"/>
      <c r="HD75" s="407"/>
      <c r="HE75" s="407"/>
      <c r="HF75" s="407"/>
      <c r="HG75" s="407"/>
      <c r="HH75" s="407"/>
      <c r="HI75" s="407"/>
      <c r="HJ75" s="407"/>
      <c r="HK75" s="407"/>
      <c r="HL75" s="407"/>
      <c r="HM75" s="407"/>
      <c r="HN75" s="407"/>
      <c r="HO75" s="407"/>
      <c r="HP75" s="407"/>
      <c r="HQ75" s="407"/>
      <c r="HR75" s="407"/>
      <c r="HS75" s="407"/>
      <c r="HT75" s="407"/>
      <c r="HU75" s="407"/>
      <c r="HV75" s="407"/>
    </row>
    <row r="76" spans="1:230" s="412" customFormat="1" ht="18" customHeight="1">
      <c r="A76" s="407"/>
      <c r="B76" s="408">
        <v>30</v>
      </c>
      <c r="C76" s="409" t="s">
        <v>98</v>
      </c>
      <c r="D76" s="453">
        <v>29537</v>
      </c>
      <c r="E76" s="454">
        <v>1011.0983183803365</v>
      </c>
      <c r="F76" s="455">
        <v>152735</v>
      </c>
      <c r="G76" s="456">
        <v>1231.1719253609192</v>
      </c>
      <c r="H76" s="457">
        <v>62099</v>
      </c>
      <c r="I76" s="458">
        <v>781.30934862075082</v>
      </c>
      <c r="J76" s="407"/>
      <c r="K76" s="407"/>
      <c r="L76" s="407"/>
      <c r="M76" s="407"/>
      <c r="N76" s="407"/>
      <c r="O76" s="407"/>
      <c r="P76" s="407"/>
      <c r="Q76" s="407"/>
      <c r="R76" s="407"/>
      <c r="S76" s="407"/>
      <c r="T76" s="407"/>
      <c r="U76" s="407"/>
      <c r="V76" s="407"/>
      <c r="W76" s="407"/>
      <c r="X76" s="407"/>
      <c r="Y76" s="407"/>
      <c r="Z76" s="407"/>
      <c r="AA76" s="407"/>
      <c r="AB76" s="407"/>
      <c r="AC76" s="407"/>
      <c r="AD76" s="407"/>
      <c r="AE76" s="407"/>
      <c r="AF76" s="407"/>
      <c r="AG76" s="407"/>
      <c r="AH76" s="407"/>
      <c r="AI76" s="407"/>
      <c r="AJ76" s="407"/>
      <c r="AK76" s="407"/>
      <c r="AL76" s="407"/>
      <c r="AM76" s="407"/>
      <c r="AN76" s="407"/>
      <c r="AO76" s="407"/>
      <c r="AP76" s="407"/>
      <c r="AQ76" s="407"/>
      <c r="AR76" s="407"/>
      <c r="AS76" s="407"/>
      <c r="AT76" s="407"/>
      <c r="AU76" s="407"/>
      <c r="AV76" s="407"/>
      <c r="AW76" s="407"/>
      <c r="AX76" s="407"/>
      <c r="AY76" s="407"/>
      <c r="AZ76" s="407"/>
      <c r="BA76" s="407"/>
      <c r="BB76" s="407"/>
      <c r="BC76" s="407"/>
      <c r="BD76" s="407"/>
      <c r="BE76" s="407"/>
      <c r="BF76" s="407"/>
      <c r="BG76" s="407"/>
      <c r="BH76" s="407"/>
      <c r="BI76" s="407"/>
      <c r="BJ76" s="407"/>
      <c r="BK76" s="407"/>
      <c r="BL76" s="407"/>
      <c r="BM76" s="407"/>
      <c r="BN76" s="407"/>
      <c r="BO76" s="407"/>
      <c r="BP76" s="407"/>
      <c r="BQ76" s="407"/>
      <c r="BR76" s="407"/>
      <c r="BS76" s="407"/>
      <c r="BT76" s="407"/>
      <c r="BU76" s="407"/>
      <c r="BV76" s="407"/>
      <c r="BW76" s="407"/>
      <c r="BX76" s="407"/>
      <c r="BY76" s="407"/>
      <c r="BZ76" s="407"/>
      <c r="CA76" s="407"/>
      <c r="CB76" s="407"/>
      <c r="CC76" s="407"/>
      <c r="CD76" s="407"/>
      <c r="CE76" s="407"/>
      <c r="CF76" s="407"/>
      <c r="CG76" s="407"/>
      <c r="CH76" s="407"/>
      <c r="CI76" s="407"/>
      <c r="CJ76" s="407"/>
      <c r="CK76" s="407"/>
      <c r="CL76" s="407"/>
      <c r="CM76" s="407"/>
      <c r="CN76" s="407"/>
      <c r="CO76" s="407"/>
      <c r="CP76" s="407"/>
      <c r="CQ76" s="407"/>
      <c r="CR76" s="407"/>
      <c r="CS76" s="407"/>
      <c r="CT76" s="407"/>
      <c r="CU76" s="407"/>
      <c r="CV76" s="407"/>
      <c r="CW76" s="407"/>
      <c r="CX76" s="407"/>
      <c r="CY76" s="407"/>
      <c r="CZ76" s="407"/>
      <c r="DA76" s="407"/>
      <c r="DB76" s="407"/>
      <c r="DC76" s="407"/>
      <c r="DD76" s="407"/>
      <c r="DE76" s="407"/>
      <c r="DF76" s="407"/>
      <c r="DG76" s="407"/>
      <c r="DH76" s="407"/>
      <c r="DI76" s="407"/>
      <c r="DJ76" s="407"/>
      <c r="DK76" s="407"/>
      <c r="DL76" s="407"/>
      <c r="DM76" s="407"/>
      <c r="DN76" s="407"/>
      <c r="DO76" s="407"/>
      <c r="DP76" s="407"/>
      <c r="DQ76" s="407"/>
      <c r="DR76" s="407"/>
      <c r="DS76" s="407"/>
      <c r="DT76" s="407"/>
      <c r="DU76" s="407"/>
      <c r="DV76" s="407"/>
      <c r="DW76" s="407"/>
      <c r="DX76" s="407"/>
      <c r="DY76" s="407"/>
      <c r="DZ76" s="407"/>
      <c r="EA76" s="407"/>
      <c r="EB76" s="407"/>
      <c r="EC76" s="407"/>
      <c r="ED76" s="407"/>
      <c r="EE76" s="407"/>
      <c r="EF76" s="407"/>
      <c r="EG76" s="407"/>
      <c r="EH76" s="407"/>
      <c r="EI76" s="407"/>
      <c r="EJ76" s="407"/>
      <c r="EK76" s="407"/>
      <c r="EL76" s="407"/>
      <c r="EM76" s="407"/>
      <c r="EN76" s="407"/>
      <c r="EO76" s="407"/>
      <c r="EP76" s="407"/>
      <c r="EQ76" s="407"/>
      <c r="ER76" s="407"/>
      <c r="ES76" s="407"/>
      <c r="ET76" s="407"/>
      <c r="EU76" s="407"/>
      <c r="EV76" s="407"/>
      <c r="EW76" s="407"/>
      <c r="EX76" s="407"/>
      <c r="EY76" s="407"/>
      <c r="EZ76" s="407"/>
      <c r="FA76" s="407"/>
      <c r="FB76" s="407"/>
      <c r="FC76" s="407"/>
      <c r="FD76" s="407"/>
      <c r="FE76" s="407"/>
      <c r="FF76" s="407"/>
      <c r="FG76" s="407"/>
      <c r="FH76" s="407"/>
      <c r="FI76" s="407"/>
      <c r="FJ76" s="407"/>
      <c r="FK76" s="407"/>
      <c r="FL76" s="407"/>
      <c r="FM76" s="407"/>
      <c r="FN76" s="407"/>
      <c r="FO76" s="407"/>
      <c r="FP76" s="407"/>
      <c r="FQ76" s="407"/>
      <c r="FR76" s="407"/>
      <c r="FS76" s="407"/>
      <c r="FT76" s="407"/>
      <c r="FU76" s="407"/>
      <c r="FV76" s="407"/>
      <c r="FW76" s="407"/>
      <c r="FX76" s="407"/>
      <c r="FY76" s="407"/>
      <c r="FZ76" s="407"/>
      <c r="GA76" s="407"/>
      <c r="GB76" s="407"/>
      <c r="GC76" s="407"/>
      <c r="GD76" s="407"/>
      <c r="GE76" s="407"/>
      <c r="GF76" s="407"/>
      <c r="GG76" s="407"/>
      <c r="GH76" s="407"/>
      <c r="GI76" s="407"/>
      <c r="GJ76" s="407"/>
      <c r="GK76" s="407"/>
      <c r="GL76" s="407"/>
      <c r="GM76" s="407"/>
      <c r="GN76" s="407"/>
      <c r="GO76" s="407"/>
      <c r="GP76" s="407"/>
      <c r="GQ76" s="407"/>
      <c r="GR76" s="407"/>
      <c r="GS76" s="407"/>
      <c r="GT76" s="407"/>
      <c r="GU76" s="407"/>
      <c r="GV76" s="407"/>
      <c r="GW76" s="407"/>
      <c r="GX76" s="407"/>
      <c r="GY76" s="407"/>
      <c r="GZ76" s="407"/>
      <c r="HA76" s="407"/>
      <c r="HB76" s="407"/>
      <c r="HC76" s="407"/>
      <c r="HD76" s="407"/>
      <c r="HE76" s="407"/>
      <c r="HF76" s="407"/>
      <c r="HG76" s="407"/>
      <c r="HH76" s="407"/>
      <c r="HI76" s="407"/>
      <c r="HJ76" s="407"/>
      <c r="HK76" s="407"/>
      <c r="HL76" s="407"/>
      <c r="HM76" s="407"/>
      <c r="HN76" s="407"/>
      <c r="HO76" s="407"/>
      <c r="HP76" s="407"/>
      <c r="HQ76" s="407"/>
      <c r="HR76" s="407"/>
      <c r="HS76" s="407"/>
      <c r="HT76" s="407"/>
      <c r="HU76" s="407"/>
      <c r="HV76" s="407"/>
    </row>
    <row r="77" spans="1:230" s="412" customFormat="1" ht="18" hidden="1" customHeight="1">
      <c r="A77" s="407"/>
      <c r="B77" s="408"/>
      <c r="C77" s="409"/>
      <c r="D77" s="453"/>
      <c r="E77" s="454"/>
      <c r="F77" s="455"/>
      <c r="G77" s="456"/>
      <c r="H77" s="457"/>
      <c r="I77" s="458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  <c r="CM77" s="407"/>
      <c r="CN77" s="407"/>
      <c r="CO77" s="407"/>
      <c r="CP77" s="407"/>
      <c r="CQ77" s="407"/>
      <c r="CR77" s="407"/>
      <c r="CS77" s="407"/>
      <c r="CT77" s="407"/>
      <c r="CU77" s="407"/>
      <c r="CV77" s="407"/>
      <c r="CW77" s="407"/>
      <c r="CX77" s="407"/>
      <c r="CY77" s="407"/>
      <c r="CZ77" s="407"/>
      <c r="DA77" s="407"/>
      <c r="DB77" s="407"/>
      <c r="DC77" s="407"/>
      <c r="DD77" s="407"/>
      <c r="DE77" s="407"/>
      <c r="DF77" s="407"/>
      <c r="DG77" s="407"/>
      <c r="DH77" s="407"/>
      <c r="DI77" s="407"/>
      <c r="DJ77" s="407"/>
      <c r="DK77" s="407"/>
      <c r="DL77" s="407"/>
      <c r="DM77" s="407"/>
      <c r="DN77" s="407"/>
      <c r="DO77" s="407"/>
      <c r="DP77" s="407"/>
      <c r="DQ77" s="407"/>
      <c r="DR77" s="407"/>
      <c r="DS77" s="407"/>
      <c r="DT77" s="407"/>
      <c r="DU77" s="407"/>
      <c r="DV77" s="407"/>
      <c r="DW77" s="407"/>
      <c r="DX77" s="407"/>
      <c r="DY77" s="407"/>
      <c r="DZ77" s="407"/>
      <c r="EA77" s="407"/>
      <c r="EB77" s="407"/>
      <c r="EC77" s="407"/>
      <c r="ED77" s="407"/>
      <c r="EE77" s="407"/>
      <c r="EF77" s="407"/>
      <c r="EG77" s="407"/>
      <c r="EH77" s="407"/>
      <c r="EI77" s="407"/>
      <c r="EJ77" s="407"/>
      <c r="EK77" s="407"/>
      <c r="EL77" s="407"/>
      <c r="EM77" s="407"/>
      <c r="EN77" s="407"/>
      <c r="EO77" s="407"/>
      <c r="EP77" s="407"/>
      <c r="EQ77" s="407"/>
      <c r="ER77" s="407"/>
      <c r="ES77" s="407"/>
      <c r="ET77" s="407"/>
      <c r="EU77" s="407"/>
      <c r="EV77" s="407"/>
      <c r="EW77" s="407"/>
      <c r="EX77" s="407"/>
      <c r="EY77" s="407"/>
      <c r="EZ77" s="407"/>
      <c r="FA77" s="407"/>
      <c r="FB77" s="407"/>
      <c r="FC77" s="407"/>
      <c r="FD77" s="407"/>
      <c r="FE77" s="407"/>
      <c r="FF77" s="407"/>
      <c r="FG77" s="407"/>
      <c r="FH77" s="407"/>
      <c r="FI77" s="407"/>
      <c r="FJ77" s="407"/>
      <c r="FK77" s="407"/>
      <c r="FL77" s="407"/>
      <c r="FM77" s="407"/>
      <c r="FN77" s="407"/>
      <c r="FO77" s="407"/>
      <c r="FP77" s="407"/>
      <c r="FQ77" s="407"/>
      <c r="FR77" s="407"/>
      <c r="FS77" s="407"/>
      <c r="FT77" s="407"/>
      <c r="FU77" s="407"/>
      <c r="FV77" s="407"/>
      <c r="FW77" s="407"/>
      <c r="FX77" s="407"/>
      <c r="FY77" s="407"/>
      <c r="FZ77" s="407"/>
      <c r="GA77" s="407"/>
      <c r="GB77" s="407"/>
      <c r="GC77" s="407"/>
      <c r="GD77" s="407"/>
      <c r="GE77" s="407"/>
      <c r="GF77" s="407"/>
      <c r="GG77" s="407"/>
      <c r="GH77" s="407"/>
      <c r="GI77" s="407"/>
      <c r="GJ77" s="407"/>
      <c r="GK77" s="407"/>
      <c r="GL77" s="407"/>
      <c r="GM77" s="407"/>
      <c r="GN77" s="407"/>
      <c r="GO77" s="407"/>
      <c r="GP77" s="407"/>
      <c r="GQ77" s="407"/>
      <c r="GR77" s="407"/>
      <c r="GS77" s="407"/>
      <c r="GT77" s="407"/>
      <c r="GU77" s="407"/>
      <c r="GV77" s="407"/>
      <c r="GW77" s="407"/>
      <c r="GX77" s="407"/>
      <c r="GY77" s="407"/>
      <c r="GZ77" s="407"/>
      <c r="HA77" s="407"/>
      <c r="HB77" s="407"/>
      <c r="HC77" s="407"/>
      <c r="HD77" s="407"/>
      <c r="HE77" s="407"/>
      <c r="HF77" s="407"/>
      <c r="HG77" s="407"/>
      <c r="HH77" s="407"/>
      <c r="HI77" s="407"/>
      <c r="HJ77" s="407"/>
      <c r="HK77" s="407"/>
      <c r="HL77" s="407"/>
      <c r="HM77" s="407"/>
      <c r="HN77" s="407"/>
      <c r="HO77" s="407"/>
      <c r="HP77" s="407"/>
      <c r="HQ77" s="407"/>
      <c r="HR77" s="407"/>
      <c r="HS77" s="407"/>
      <c r="HT77" s="407"/>
      <c r="HU77" s="407"/>
      <c r="HV77" s="407"/>
    </row>
    <row r="78" spans="1:230" s="412" customFormat="1" ht="18" customHeight="1">
      <c r="A78" s="407"/>
      <c r="B78" s="408">
        <v>31</v>
      </c>
      <c r="C78" s="409" t="s">
        <v>99</v>
      </c>
      <c r="D78" s="453">
        <v>10226</v>
      </c>
      <c r="E78" s="454">
        <v>1322.9814091531391</v>
      </c>
      <c r="F78" s="455">
        <v>98086</v>
      </c>
      <c r="G78" s="456">
        <v>1547.7214850233468</v>
      </c>
      <c r="H78" s="457">
        <v>29871</v>
      </c>
      <c r="I78" s="458">
        <v>942.2601991898498</v>
      </c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  <c r="CM78" s="407"/>
      <c r="CN78" s="407"/>
      <c r="CO78" s="407"/>
      <c r="CP78" s="407"/>
      <c r="CQ78" s="407"/>
      <c r="CR78" s="407"/>
      <c r="CS78" s="407"/>
      <c r="CT78" s="407"/>
      <c r="CU78" s="407"/>
      <c r="CV78" s="407"/>
      <c r="CW78" s="407"/>
      <c r="CX78" s="407"/>
      <c r="CY78" s="407"/>
      <c r="CZ78" s="407"/>
      <c r="DA78" s="407"/>
      <c r="DB78" s="407"/>
      <c r="DC78" s="407"/>
      <c r="DD78" s="407"/>
      <c r="DE78" s="407"/>
      <c r="DF78" s="407"/>
      <c r="DG78" s="407"/>
      <c r="DH78" s="407"/>
      <c r="DI78" s="407"/>
      <c r="DJ78" s="407"/>
      <c r="DK78" s="407"/>
      <c r="DL78" s="407"/>
      <c r="DM78" s="407"/>
      <c r="DN78" s="407"/>
      <c r="DO78" s="407"/>
      <c r="DP78" s="407"/>
      <c r="DQ78" s="407"/>
      <c r="DR78" s="407"/>
      <c r="DS78" s="407"/>
      <c r="DT78" s="407"/>
      <c r="DU78" s="407"/>
      <c r="DV78" s="407"/>
      <c r="DW78" s="407"/>
      <c r="DX78" s="407"/>
      <c r="DY78" s="407"/>
      <c r="DZ78" s="407"/>
      <c r="EA78" s="407"/>
      <c r="EB78" s="407"/>
      <c r="EC78" s="407"/>
      <c r="ED78" s="407"/>
      <c r="EE78" s="407"/>
      <c r="EF78" s="407"/>
      <c r="EG78" s="407"/>
      <c r="EH78" s="407"/>
      <c r="EI78" s="407"/>
      <c r="EJ78" s="407"/>
      <c r="EK78" s="407"/>
      <c r="EL78" s="407"/>
      <c r="EM78" s="407"/>
      <c r="EN78" s="407"/>
      <c r="EO78" s="407"/>
      <c r="EP78" s="407"/>
      <c r="EQ78" s="407"/>
      <c r="ER78" s="407"/>
      <c r="ES78" s="407"/>
      <c r="ET78" s="407"/>
      <c r="EU78" s="407"/>
      <c r="EV78" s="407"/>
      <c r="EW78" s="407"/>
      <c r="EX78" s="407"/>
      <c r="EY78" s="407"/>
      <c r="EZ78" s="407"/>
      <c r="FA78" s="407"/>
      <c r="FB78" s="407"/>
      <c r="FC78" s="407"/>
      <c r="FD78" s="407"/>
      <c r="FE78" s="407"/>
      <c r="FF78" s="407"/>
      <c r="FG78" s="407"/>
      <c r="FH78" s="407"/>
      <c r="FI78" s="407"/>
      <c r="FJ78" s="407"/>
      <c r="FK78" s="407"/>
      <c r="FL78" s="407"/>
      <c r="FM78" s="407"/>
      <c r="FN78" s="407"/>
      <c r="FO78" s="407"/>
      <c r="FP78" s="407"/>
      <c r="FQ78" s="407"/>
      <c r="FR78" s="407"/>
      <c r="FS78" s="407"/>
      <c r="FT78" s="407"/>
      <c r="FU78" s="407"/>
      <c r="FV78" s="407"/>
      <c r="FW78" s="407"/>
      <c r="FX78" s="407"/>
      <c r="FY78" s="407"/>
      <c r="FZ78" s="407"/>
      <c r="GA78" s="407"/>
      <c r="GB78" s="407"/>
      <c r="GC78" s="407"/>
      <c r="GD78" s="407"/>
      <c r="GE78" s="407"/>
      <c r="GF78" s="407"/>
      <c r="GG78" s="407"/>
      <c r="GH78" s="407"/>
      <c r="GI78" s="407"/>
      <c r="GJ78" s="407"/>
      <c r="GK78" s="407"/>
      <c r="GL78" s="407"/>
      <c r="GM78" s="407"/>
      <c r="GN78" s="407"/>
      <c r="GO78" s="407"/>
      <c r="GP78" s="407"/>
      <c r="GQ78" s="407"/>
      <c r="GR78" s="407"/>
      <c r="GS78" s="407"/>
      <c r="GT78" s="407"/>
      <c r="GU78" s="407"/>
      <c r="GV78" s="407"/>
      <c r="GW78" s="407"/>
      <c r="GX78" s="407"/>
      <c r="GY78" s="407"/>
      <c r="GZ78" s="407"/>
      <c r="HA78" s="407"/>
      <c r="HB78" s="407"/>
      <c r="HC78" s="407"/>
      <c r="HD78" s="407"/>
      <c r="HE78" s="407"/>
      <c r="HF78" s="407"/>
      <c r="HG78" s="407"/>
      <c r="HH78" s="407"/>
      <c r="HI78" s="407"/>
      <c r="HJ78" s="407"/>
      <c r="HK78" s="407"/>
      <c r="HL78" s="407"/>
      <c r="HM78" s="407"/>
      <c r="HN78" s="407"/>
      <c r="HO78" s="407"/>
      <c r="HP78" s="407"/>
      <c r="HQ78" s="407"/>
      <c r="HR78" s="407"/>
      <c r="HS78" s="407"/>
      <c r="HT78" s="407"/>
      <c r="HU78" s="407"/>
      <c r="HV78" s="407"/>
    </row>
    <row r="79" spans="1:230" s="412" customFormat="1" ht="18" hidden="1" customHeight="1">
      <c r="A79" s="407"/>
      <c r="B79" s="408"/>
      <c r="C79" s="409"/>
      <c r="D79" s="453"/>
      <c r="E79" s="454"/>
      <c r="F79" s="455"/>
      <c r="G79" s="456"/>
      <c r="H79" s="457"/>
      <c r="I79" s="458"/>
      <c r="J79" s="407"/>
      <c r="K79" s="407"/>
      <c r="L79" s="407"/>
      <c r="M79" s="407"/>
      <c r="N79" s="407"/>
      <c r="O79" s="407"/>
      <c r="P79" s="407"/>
      <c r="Q79" s="407"/>
      <c r="R79" s="407"/>
      <c r="S79" s="407"/>
      <c r="T79" s="407"/>
      <c r="U79" s="407"/>
      <c r="V79" s="407"/>
      <c r="W79" s="407"/>
      <c r="X79" s="407"/>
      <c r="Y79" s="407"/>
      <c r="Z79" s="407"/>
      <c r="AA79" s="407"/>
      <c r="AB79" s="407"/>
      <c r="AC79" s="407"/>
      <c r="AD79" s="407"/>
      <c r="AE79" s="407"/>
      <c r="AF79" s="407"/>
      <c r="AG79" s="407"/>
      <c r="AH79" s="407"/>
      <c r="AI79" s="407"/>
      <c r="AJ79" s="407"/>
      <c r="AK79" s="407"/>
      <c r="AL79" s="407"/>
      <c r="AM79" s="407"/>
      <c r="AN79" s="407"/>
      <c r="AO79" s="407"/>
      <c r="AP79" s="407"/>
      <c r="AQ79" s="407"/>
      <c r="AR79" s="407"/>
      <c r="AS79" s="407"/>
      <c r="AT79" s="407"/>
      <c r="AU79" s="407"/>
      <c r="AV79" s="407"/>
      <c r="AW79" s="407"/>
      <c r="AX79" s="407"/>
      <c r="AY79" s="407"/>
      <c r="AZ79" s="407"/>
      <c r="BA79" s="407"/>
      <c r="BB79" s="407"/>
      <c r="BC79" s="407"/>
      <c r="BD79" s="407"/>
      <c r="BE79" s="407"/>
      <c r="BF79" s="407"/>
      <c r="BG79" s="407"/>
      <c r="BH79" s="407"/>
      <c r="BI79" s="407"/>
      <c r="BJ79" s="407"/>
      <c r="BK79" s="407"/>
      <c r="BL79" s="407"/>
      <c r="BM79" s="407"/>
      <c r="BN79" s="407"/>
      <c r="BO79" s="407"/>
      <c r="BP79" s="407"/>
      <c r="BQ79" s="407"/>
      <c r="BR79" s="407"/>
      <c r="BS79" s="407"/>
      <c r="BT79" s="407"/>
      <c r="BU79" s="407"/>
      <c r="BV79" s="407"/>
      <c r="BW79" s="407"/>
      <c r="BX79" s="407"/>
      <c r="BY79" s="407"/>
      <c r="BZ79" s="407"/>
      <c r="CA79" s="407"/>
      <c r="CB79" s="407"/>
      <c r="CC79" s="407"/>
      <c r="CD79" s="407"/>
      <c r="CE79" s="407"/>
      <c r="CF79" s="407"/>
      <c r="CG79" s="407"/>
      <c r="CH79" s="407"/>
      <c r="CI79" s="407"/>
      <c r="CJ79" s="407"/>
      <c r="CK79" s="407"/>
      <c r="CL79" s="407"/>
      <c r="CM79" s="407"/>
      <c r="CN79" s="407"/>
      <c r="CO79" s="407"/>
      <c r="CP79" s="407"/>
      <c r="CQ79" s="407"/>
      <c r="CR79" s="407"/>
      <c r="CS79" s="407"/>
      <c r="CT79" s="407"/>
      <c r="CU79" s="407"/>
      <c r="CV79" s="407"/>
      <c r="CW79" s="407"/>
      <c r="CX79" s="407"/>
      <c r="CY79" s="407"/>
      <c r="CZ79" s="407"/>
      <c r="DA79" s="407"/>
      <c r="DB79" s="407"/>
      <c r="DC79" s="407"/>
      <c r="DD79" s="407"/>
      <c r="DE79" s="407"/>
      <c r="DF79" s="407"/>
      <c r="DG79" s="407"/>
      <c r="DH79" s="407"/>
      <c r="DI79" s="407"/>
      <c r="DJ79" s="407"/>
      <c r="DK79" s="407"/>
      <c r="DL79" s="407"/>
      <c r="DM79" s="407"/>
      <c r="DN79" s="407"/>
      <c r="DO79" s="407"/>
      <c r="DP79" s="407"/>
      <c r="DQ79" s="407"/>
      <c r="DR79" s="407"/>
      <c r="DS79" s="407"/>
      <c r="DT79" s="407"/>
      <c r="DU79" s="407"/>
      <c r="DV79" s="407"/>
      <c r="DW79" s="407"/>
      <c r="DX79" s="407"/>
      <c r="DY79" s="407"/>
      <c r="DZ79" s="407"/>
      <c r="EA79" s="407"/>
      <c r="EB79" s="407"/>
      <c r="EC79" s="407"/>
      <c r="ED79" s="407"/>
      <c r="EE79" s="407"/>
      <c r="EF79" s="407"/>
      <c r="EG79" s="407"/>
      <c r="EH79" s="407"/>
      <c r="EI79" s="407"/>
      <c r="EJ79" s="407"/>
      <c r="EK79" s="407"/>
      <c r="EL79" s="407"/>
      <c r="EM79" s="407"/>
      <c r="EN79" s="407"/>
      <c r="EO79" s="407"/>
      <c r="EP79" s="407"/>
      <c r="EQ79" s="407"/>
      <c r="ER79" s="407"/>
      <c r="ES79" s="407"/>
      <c r="ET79" s="407"/>
      <c r="EU79" s="407"/>
      <c r="EV79" s="407"/>
      <c r="EW79" s="407"/>
      <c r="EX79" s="407"/>
      <c r="EY79" s="407"/>
      <c r="EZ79" s="407"/>
      <c r="FA79" s="407"/>
      <c r="FB79" s="407"/>
      <c r="FC79" s="407"/>
      <c r="FD79" s="407"/>
      <c r="FE79" s="407"/>
      <c r="FF79" s="407"/>
      <c r="FG79" s="407"/>
      <c r="FH79" s="407"/>
      <c r="FI79" s="407"/>
      <c r="FJ79" s="407"/>
      <c r="FK79" s="407"/>
      <c r="FL79" s="407"/>
      <c r="FM79" s="407"/>
      <c r="FN79" s="407"/>
      <c r="FO79" s="407"/>
      <c r="FP79" s="407"/>
      <c r="FQ79" s="407"/>
      <c r="FR79" s="407"/>
      <c r="FS79" s="407"/>
      <c r="FT79" s="407"/>
      <c r="FU79" s="407"/>
      <c r="FV79" s="407"/>
      <c r="FW79" s="407"/>
      <c r="FX79" s="407"/>
      <c r="FY79" s="407"/>
      <c r="FZ79" s="407"/>
      <c r="GA79" s="407"/>
      <c r="GB79" s="407"/>
      <c r="GC79" s="407"/>
      <c r="GD79" s="407"/>
      <c r="GE79" s="407"/>
      <c r="GF79" s="407"/>
      <c r="GG79" s="407"/>
      <c r="GH79" s="407"/>
      <c r="GI79" s="407"/>
      <c r="GJ79" s="407"/>
      <c r="GK79" s="407"/>
      <c r="GL79" s="407"/>
      <c r="GM79" s="407"/>
      <c r="GN79" s="407"/>
      <c r="GO79" s="407"/>
      <c r="GP79" s="407"/>
      <c r="GQ79" s="407"/>
      <c r="GR79" s="407"/>
      <c r="GS79" s="407"/>
      <c r="GT79" s="407"/>
      <c r="GU79" s="407"/>
      <c r="GV79" s="407"/>
      <c r="GW79" s="407"/>
      <c r="GX79" s="407"/>
      <c r="GY79" s="407"/>
      <c r="GZ79" s="407"/>
      <c r="HA79" s="407"/>
      <c r="HB79" s="407"/>
      <c r="HC79" s="407"/>
      <c r="HD79" s="407"/>
      <c r="HE79" s="407"/>
      <c r="HF79" s="407"/>
      <c r="HG79" s="407"/>
      <c r="HH79" s="407"/>
      <c r="HI79" s="407"/>
      <c r="HJ79" s="407"/>
      <c r="HK79" s="407"/>
      <c r="HL79" s="407"/>
      <c r="HM79" s="407"/>
      <c r="HN79" s="407"/>
      <c r="HO79" s="407"/>
      <c r="HP79" s="407"/>
      <c r="HQ79" s="407"/>
      <c r="HR79" s="407"/>
      <c r="HS79" s="407"/>
      <c r="HT79" s="407"/>
      <c r="HU79" s="407"/>
      <c r="HV79" s="407"/>
    </row>
    <row r="80" spans="1:230" s="412" customFormat="1" ht="18" customHeight="1">
      <c r="A80" s="407"/>
      <c r="B80" s="408"/>
      <c r="C80" s="409" t="s">
        <v>100</v>
      </c>
      <c r="D80" s="453">
        <v>39696</v>
      </c>
      <c r="E80" s="454">
        <v>1431.3873672410318</v>
      </c>
      <c r="F80" s="455">
        <v>380759</v>
      </c>
      <c r="G80" s="456">
        <v>1683.6007096352289</v>
      </c>
      <c r="H80" s="457">
        <v>134369</v>
      </c>
      <c r="I80" s="458">
        <v>1036.7646194434726</v>
      </c>
      <c r="J80" s="407"/>
      <c r="K80" s="407"/>
      <c r="L80" s="407"/>
      <c r="M80" s="407"/>
      <c r="N80" s="407"/>
      <c r="O80" s="407"/>
      <c r="P80" s="407"/>
      <c r="Q80" s="407"/>
      <c r="R80" s="407"/>
      <c r="S80" s="407"/>
      <c r="T80" s="407"/>
      <c r="U80" s="407"/>
      <c r="V80" s="407"/>
      <c r="W80" s="407"/>
      <c r="X80" s="407"/>
      <c r="Y80" s="407"/>
      <c r="Z80" s="407"/>
      <c r="AA80" s="407"/>
      <c r="AB80" s="407"/>
      <c r="AC80" s="407"/>
      <c r="AD80" s="407"/>
      <c r="AE80" s="407"/>
      <c r="AF80" s="407"/>
      <c r="AG80" s="407"/>
      <c r="AH80" s="407"/>
      <c r="AI80" s="407"/>
      <c r="AJ80" s="407"/>
      <c r="AK80" s="407"/>
      <c r="AL80" s="407"/>
      <c r="AM80" s="407"/>
      <c r="AN80" s="407"/>
      <c r="AO80" s="407"/>
      <c r="AP80" s="407"/>
      <c r="AQ80" s="407"/>
      <c r="AR80" s="407"/>
      <c r="AS80" s="407"/>
      <c r="AT80" s="407"/>
      <c r="AU80" s="407"/>
      <c r="AV80" s="407"/>
      <c r="AW80" s="407"/>
      <c r="AX80" s="407"/>
      <c r="AY80" s="407"/>
      <c r="AZ80" s="407"/>
      <c r="BA80" s="407"/>
      <c r="BB80" s="407"/>
      <c r="BC80" s="407"/>
      <c r="BD80" s="407"/>
      <c r="BE80" s="407"/>
      <c r="BF80" s="407"/>
      <c r="BG80" s="407"/>
      <c r="BH80" s="407"/>
      <c r="BI80" s="407"/>
      <c r="BJ80" s="407"/>
      <c r="BK80" s="407"/>
      <c r="BL80" s="407"/>
      <c r="BM80" s="407"/>
      <c r="BN80" s="407"/>
      <c r="BO80" s="407"/>
      <c r="BP80" s="407"/>
      <c r="BQ80" s="407"/>
      <c r="BR80" s="407"/>
      <c r="BS80" s="407"/>
      <c r="BT80" s="407"/>
      <c r="BU80" s="407"/>
      <c r="BV80" s="407"/>
      <c r="BW80" s="407"/>
      <c r="BX80" s="407"/>
      <c r="BY80" s="407"/>
      <c r="BZ80" s="407"/>
      <c r="CA80" s="407"/>
      <c r="CB80" s="407"/>
      <c r="CC80" s="407"/>
      <c r="CD80" s="407"/>
      <c r="CE80" s="407"/>
      <c r="CF80" s="407"/>
      <c r="CG80" s="407"/>
      <c r="CH80" s="407"/>
      <c r="CI80" s="407"/>
      <c r="CJ80" s="407"/>
      <c r="CK80" s="407"/>
      <c r="CL80" s="407"/>
      <c r="CM80" s="407"/>
      <c r="CN80" s="407"/>
      <c r="CO80" s="407"/>
      <c r="CP80" s="407"/>
      <c r="CQ80" s="407"/>
      <c r="CR80" s="407"/>
      <c r="CS80" s="407"/>
      <c r="CT80" s="407"/>
      <c r="CU80" s="407"/>
      <c r="CV80" s="407"/>
      <c r="CW80" s="407"/>
      <c r="CX80" s="407"/>
      <c r="CY80" s="407"/>
      <c r="CZ80" s="407"/>
      <c r="DA80" s="407"/>
      <c r="DB80" s="407"/>
      <c r="DC80" s="407"/>
      <c r="DD80" s="407"/>
      <c r="DE80" s="407"/>
      <c r="DF80" s="407"/>
      <c r="DG80" s="407"/>
      <c r="DH80" s="407"/>
      <c r="DI80" s="407"/>
      <c r="DJ80" s="407"/>
      <c r="DK80" s="407"/>
      <c r="DL80" s="407"/>
      <c r="DM80" s="407"/>
      <c r="DN80" s="407"/>
      <c r="DO80" s="407"/>
      <c r="DP80" s="407"/>
      <c r="DQ80" s="407"/>
      <c r="DR80" s="407"/>
      <c r="DS80" s="407"/>
      <c r="DT80" s="407"/>
      <c r="DU80" s="407"/>
      <c r="DV80" s="407"/>
      <c r="DW80" s="407"/>
      <c r="DX80" s="407"/>
      <c r="DY80" s="407"/>
      <c r="DZ80" s="407"/>
      <c r="EA80" s="407"/>
      <c r="EB80" s="407"/>
      <c r="EC80" s="407"/>
      <c r="ED80" s="407"/>
      <c r="EE80" s="407"/>
      <c r="EF80" s="407"/>
      <c r="EG80" s="407"/>
      <c r="EH80" s="407"/>
      <c r="EI80" s="407"/>
      <c r="EJ80" s="407"/>
      <c r="EK80" s="407"/>
      <c r="EL80" s="407"/>
      <c r="EM80" s="407"/>
      <c r="EN80" s="407"/>
      <c r="EO80" s="407"/>
      <c r="EP80" s="407"/>
      <c r="EQ80" s="407"/>
      <c r="ER80" s="407"/>
      <c r="ES80" s="407"/>
      <c r="ET80" s="407"/>
      <c r="EU80" s="407"/>
      <c r="EV80" s="407"/>
      <c r="EW80" s="407"/>
      <c r="EX80" s="407"/>
      <c r="EY80" s="407"/>
      <c r="EZ80" s="407"/>
      <c r="FA80" s="407"/>
      <c r="FB80" s="407"/>
      <c r="FC80" s="407"/>
      <c r="FD80" s="407"/>
      <c r="FE80" s="407"/>
      <c r="FF80" s="407"/>
      <c r="FG80" s="407"/>
      <c r="FH80" s="407"/>
      <c r="FI80" s="407"/>
      <c r="FJ80" s="407"/>
      <c r="FK80" s="407"/>
      <c r="FL80" s="407"/>
      <c r="FM80" s="407"/>
      <c r="FN80" s="407"/>
      <c r="FO80" s="407"/>
      <c r="FP80" s="407"/>
      <c r="FQ80" s="407"/>
      <c r="FR80" s="407"/>
      <c r="FS80" s="407"/>
      <c r="FT80" s="407"/>
      <c r="FU80" s="407"/>
      <c r="FV80" s="407"/>
      <c r="FW80" s="407"/>
      <c r="FX80" s="407"/>
      <c r="FY80" s="407"/>
      <c r="FZ80" s="407"/>
      <c r="GA80" s="407"/>
      <c r="GB80" s="407"/>
      <c r="GC80" s="407"/>
      <c r="GD80" s="407"/>
      <c r="GE80" s="407"/>
      <c r="GF80" s="407"/>
      <c r="GG80" s="407"/>
      <c r="GH80" s="407"/>
      <c r="GI80" s="407"/>
      <c r="GJ80" s="407"/>
      <c r="GK80" s="407"/>
      <c r="GL80" s="407"/>
      <c r="GM80" s="407"/>
      <c r="GN80" s="407"/>
      <c r="GO80" s="407"/>
      <c r="GP80" s="407"/>
      <c r="GQ80" s="407"/>
      <c r="GR80" s="407"/>
      <c r="GS80" s="407"/>
      <c r="GT80" s="407"/>
      <c r="GU80" s="407"/>
      <c r="GV80" s="407"/>
      <c r="GW80" s="407"/>
      <c r="GX80" s="407"/>
      <c r="GY80" s="407"/>
      <c r="GZ80" s="407"/>
      <c r="HA80" s="407"/>
      <c r="HB80" s="407"/>
      <c r="HC80" s="407"/>
      <c r="HD80" s="407"/>
      <c r="HE80" s="407"/>
      <c r="HF80" s="407"/>
      <c r="HG80" s="407"/>
      <c r="HH80" s="407"/>
      <c r="HI80" s="407"/>
      <c r="HJ80" s="407"/>
      <c r="HK80" s="407"/>
      <c r="HL80" s="407"/>
      <c r="HM80" s="407"/>
      <c r="HN80" s="407"/>
      <c r="HO80" s="407"/>
      <c r="HP80" s="407"/>
      <c r="HQ80" s="407"/>
      <c r="HR80" s="407"/>
      <c r="HS80" s="407"/>
      <c r="HT80" s="407"/>
      <c r="HU80" s="407"/>
      <c r="HV80" s="407"/>
    </row>
    <row r="81" spans="1:230" s="413" customFormat="1" ht="18" customHeight="1">
      <c r="B81" s="408">
        <v>1</v>
      </c>
      <c r="C81" s="414" t="s">
        <v>205</v>
      </c>
      <c r="D81" s="415">
        <v>6247</v>
      </c>
      <c r="E81" s="416">
        <v>1419.0630238514489</v>
      </c>
      <c r="F81" s="415">
        <v>55727</v>
      </c>
      <c r="G81" s="416">
        <v>1698.715723437472</v>
      </c>
      <c r="H81" s="415">
        <v>17254</v>
      </c>
      <c r="I81" s="416">
        <v>1026.5923739422742</v>
      </c>
    </row>
    <row r="82" spans="1:230" s="413" customFormat="1" ht="18" customHeight="1">
      <c r="B82" s="408">
        <v>20</v>
      </c>
      <c r="C82" s="414" t="s">
        <v>207</v>
      </c>
      <c r="D82" s="415">
        <v>12242</v>
      </c>
      <c r="E82" s="416">
        <v>1465.725159287698</v>
      </c>
      <c r="F82" s="415">
        <v>132301</v>
      </c>
      <c r="G82" s="416">
        <v>1629.8743496269867</v>
      </c>
      <c r="H82" s="415">
        <v>43596</v>
      </c>
      <c r="I82" s="416">
        <v>1011.3797960822095</v>
      </c>
    </row>
    <row r="83" spans="1:230" s="413" customFormat="1" ht="18" customHeight="1">
      <c r="B83" s="408">
        <v>48</v>
      </c>
      <c r="C83" s="414" t="s">
        <v>214</v>
      </c>
      <c r="D83" s="415">
        <v>21207</v>
      </c>
      <c r="E83" s="416">
        <v>1415.1958702315274</v>
      </c>
      <c r="F83" s="415">
        <v>192731</v>
      </c>
      <c r="G83" s="416">
        <v>1716.1109792923814</v>
      </c>
      <c r="H83" s="415">
        <v>73519</v>
      </c>
      <c r="I83" s="416">
        <v>1054.2048550714781</v>
      </c>
    </row>
    <row r="84" spans="1:230" s="413" customFormat="1" ht="18" hidden="1" customHeight="1">
      <c r="B84" s="408"/>
      <c r="C84" s="414"/>
      <c r="D84" s="415"/>
      <c r="E84" s="416"/>
      <c r="F84" s="415"/>
      <c r="G84" s="416"/>
      <c r="H84" s="415"/>
      <c r="I84" s="416"/>
    </row>
    <row r="85" spans="1:230" s="412" customFormat="1" ht="18" customHeight="1">
      <c r="A85" s="407"/>
      <c r="B85" s="408">
        <v>26</v>
      </c>
      <c r="C85" s="409" t="s">
        <v>101</v>
      </c>
      <c r="D85" s="453">
        <v>4533</v>
      </c>
      <c r="E85" s="454">
        <v>1154.4087624090007</v>
      </c>
      <c r="F85" s="455">
        <v>49802</v>
      </c>
      <c r="G85" s="456">
        <v>1322.6376996907757</v>
      </c>
      <c r="H85" s="457">
        <v>15991</v>
      </c>
      <c r="I85" s="458">
        <v>841.23759114501911</v>
      </c>
      <c r="J85" s="407"/>
      <c r="K85" s="407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407"/>
      <c r="AI85" s="407"/>
      <c r="AJ85" s="407"/>
      <c r="AK85" s="407"/>
      <c r="AL85" s="407"/>
      <c r="AM85" s="407"/>
      <c r="AN85" s="407"/>
      <c r="AO85" s="407"/>
      <c r="AP85" s="407"/>
      <c r="AQ85" s="407"/>
      <c r="AR85" s="407"/>
      <c r="AS85" s="407"/>
      <c r="AT85" s="407"/>
      <c r="AU85" s="407"/>
      <c r="AV85" s="407"/>
      <c r="AW85" s="407"/>
      <c r="AX85" s="407"/>
      <c r="AY85" s="407"/>
      <c r="AZ85" s="407"/>
      <c r="BA85" s="407"/>
      <c r="BB85" s="407"/>
      <c r="BC85" s="407"/>
      <c r="BD85" s="407"/>
      <c r="BE85" s="407"/>
      <c r="BF85" s="407"/>
      <c r="BG85" s="407"/>
      <c r="BH85" s="407"/>
      <c r="BI85" s="407"/>
      <c r="BJ85" s="407"/>
      <c r="BK85" s="407"/>
      <c r="BL85" s="407"/>
      <c r="BM85" s="407"/>
      <c r="BN85" s="407"/>
      <c r="BO85" s="407"/>
      <c r="BP85" s="407"/>
      <c r="BQ85" s="407"/>
      <c r="BR85" s="407"/>
      <c r="BS85" s="407"/>
      <c r="BT85" s="407"/>
      <c r="BU85" s="407"/>
      <c r="BV85" s="407"/>
      <c r="BW85" s="407"/>
      <c r="BX85" s="407"/>
      <c r="BY85" s="407"/>
      <c r="BZ85" s="407"/>
      <c r="CA85" s="407"/>
      <c r="CB85" s="407"/>
      <c r="CC85" s="407"/>
      <c r="CD85" s="407"/>
      <c r="CE85" s="407"/>
      <c r="CF85" s="407"/>
      <c r="CG85" s="407"/>
      <c r="CH85" s="407"/>
      <c r="CI85" s="407"/>
      <c r="CJ85" s="407"/>
      <c r="CK85" s="407"/>
      <c r="CL85" s="407"/>
      <c r="CM85" s="407"/>
      <c r="CN85" s="407"/>
      <c r="CO85" s="407"/>
      <c r="CP85" s="407"/>
      <c r="CQ85" s="407"/>
      <c r="CR85" s="407"/>
      <c r="CS85" s="407"/>
      <c r="CT85" s="407"/>
      <c r="CU85" s="407"/>
      <c r="CV85" s="407"/>
      <c r="CW85" s="407"/>
      <c r="CX85" s="407"/>
      <c r="CY85" s="407"/>
      <c r="CZ85" s="407"/>
      <c r="DA85" s="407"/>
      <c r="DB85" s="407"/>
      <c r="DC85" s="407"/>
      <c r="DD85" s="407"/>
      <c r="DE85" s="407"/>
      <c r="DF85" s="407"/>
      <c r="DG85" s="407"/>
      <c r="DH85" s="407"/>
      <c r="DI85" s="407"/>
      <c r="DJ85" s="407"/>
      <c r="DK85" s="407"/>
      <c r="DL85" s="407"/>
      <c r="DM85" s="407"/>
      <c r="DN85" s="407"/>
      <c r="DO85" s="407"/>
      <c r="DP85" s="407"/>
      <c r="DQ85" s="407"/>
      <c r="DR85" s="407"/>
      <c r="DS85" s="407"/>
      <c r="DT85" s="407"/>
      <c r="DU85" s="407"/>
      <c r="DV85" s="407"/>
      <c r="DW85" s="407"/>
      <c r="DX85" s="407"/>
      <c r="DY85" s="407"/>
      <c r="DZ85" s="407"/>
      <c r="EA85" s="407"/>
      <c r="EB85" s="407"/>
      <c r="EC85" s="407"/>
      <c r="ED85" s="407"/>
      <c r="EE85" s="407"/>
      <c r="EF85" s="407"/>
      <c r="EG85" s="407"/>
      <c r="EH85" s="407"/>
      <c r="EI85" s="407"/>
      <c r="EJ85" s="407"/>
      <c r="EK85" s="407"/>
      <c r="EL85" s="407"/>
      <c r="EM85" s="407"/>
      <c r="EN85" s="407"/>
      <c r="EO85" s="407"/>
      <c r="EP85" s="407"/>
      <c r="EQ85" s="407"/>
      <c r="ER85" s="407"/>
      <c r="ES85" s="407"/>
      <c r="ET85" s="407"/>
      <c r="EU85" s="407"/>
      <c r="EV85" s="407"/>
      <c r="EW85" s="407"/>
      <c r="EX85" s="407"/>
      <c r="EY85" s="407"/>
      <c r="EZ85" s="407"/>
      <c r="FA85" s="407"/>
      <c r="FB85" s="407"/>
      <c r="FC85" s="407"/>
      <c r="FD85" s="407"/>
      <c r="FE85" s="407"/>
      <c r="FF85" s="407"/>
      <c r="FG85" s="407"/>
      <c r="FH85" s="407"/>
      <c r="FI85" s="407"/>
      <c r="FJ85" s="407"/>
      <c r="FK85" s="407"/>
      <c r="FL85" s="407"/>
      <c r="FM85" s="407"/>
      <c r="FN85" s="407"/>
      <c r="FO85" s="407"/>
      <c r="FP85" s="407"/>
      <c r="FQ85" s="407"/>
      <c r="FR85" s="407"/>
      <c r="FS85" s="407"/>
      <c r="FT85" s="407"/>
      <c r="FU85" s="407"/>
      <c r="FV85" s="407"/>
      <c r="FW85" s="407"/>
      <c r="FX85" s="407"/>
      <c r="FY85" s="407"/>
      <c r="FZ85" s="407"/>
      <c r="GA85" s="407"/>
      <c r="GB85" s="407"/>
      <c r="GC85" s="407"/>
      <c r="GD85" s="407"/>
      <c r="GE85" s="407"/>
      <c r="GF85" s="407"/>
      <c r="GG85" s="407"/>
      <c r="GH85" s="407"/>
      <c r="GI85" s="407"/>
      <c r="GJ85" s="407"/>
      <c r="GK85" s="407"/>
      <c r="GL85" s="407"/>
      <c r="GM85" s="407"/>
      <c r="GN85" s="407"/>
      <c r="GO85" s="407"/>
      <c r="GP85" s="407"/>
      <c r="GQ85" s="407"/>
      <c r="GR85" s="407"/>
      <c r="GS85" s="407"/>
      <c r="GT85" s="407"/>
      <c r="GU85" s="407"/>
      <c r="GV85" s="407"/>
      <c r="GW85" s="407"/>
      <c r="GX85" s="407"/>
      <c r="GY85" s="407"/>
      <c r="GZ85" s="407"/>
      <c r="HA85" s="407"/>
      <c r="HB85" s="407"/>
      <c r="HC85" s="407"/>
      <c r="HD85" s="407"/>
      <c r="HE85" s="407"/>
      <c r="HF85" s="407"/>
      <c r="HG85" s="407"/>
      <c r="HH85" s="407"/>
      <c r="HI85" s="407"/>
      <c r="HJ85" s="407"/>
      <c r="HK85" s="407"/>
      <c r="HL85" s="407"/>
      <c r="HM85" s="407"/>
      <c r="HN85" s="407"/>
      <c r="HO85" s="407"/>
      <c r="HP85" s="407"/>
      <c r="HQ85" s="407"/>
      <c r="HR85" s="407"/>
      <c r="HS85" s="407"/>
      <c r="HT85" s="407"/>
      <c r="HU85" s="407"/>
      <c r="HV85" s="407"/>
    </row>
    <row r="86" spans="1:230" s="412" customFormat="1" ht="18" hidden="1" customHeight="1">
      <c r="A86" s="407"/>
      <c r="B86" s="408"/>
      <c r="C86" s="409"/>
      <c r="D86" s="410"/>
      <c r="E86" s="411"/>
      <c r="F86" s="410"/>
      <c r="G86" s="411"/>
      <c r="H86" s="410"/>
      <c r="I86" s="411"/>
      <c r="J86" s="407"/>
      <c r="K86" s="407"/>
      <c r="L86" s="407"/>
      <c r="M86" s="407"/>
      <c r="N86" s="407"/>
      <c r="O86" s="407"/>
      <c r="P86" s="407"/>
      <c r="Q86" s="407"/>
      <c r="R86" s="407"/>
      <c r="S86" s="407"/>
      <c r="T86" s="407"/>
      <c r="U86" s="407"/>
      <c r="V86" s="407"/>
      <c r="W86" s="407"/>
      <c r="X86" s="407"/>
      <c r="Y86" s="407"/>
      <c r="Z86" s="407"/>
      <c r="AA86" s="407"/>
      <c r="AB86" s="407"/>
      <c r="AC86" s="407"/>
      <c r="AD86" s="407"/>
      <c r="AE86" s="407"/>
      <c r="AF86" s="407"/>
      <c r="AG86" s="407"/>
      <c r="AH86" s="407"/>
      <c r="AI86" s="407"/>
      <c r="AJ86" s="407"/>
      <c r="AK86" s="407"/>
      <c r="AL86" s="407"/>
      <c r="AM86" s="407"/>
      <c r="AN86" s="407"/>
      <c r="AO86" s="407"/>
      <c r="AP86" s="407"/>
      <c r="AQ86" s="407"/>
      <c r="AR86" s="407"/>
      <c r="AS86" s="407"/>
      <c r="AT86" s="407"/>
      <c r="AU86" s="407"/>
      <c r="AV86" s="407"/>
      <c r="AW86" s="407"/>
      <c r="AX86" s="407"/>
      <c r="AY86" s="407"/>
      <c r="AZ86" s="407"/>
      <c r="BA86" s="407"/>
      <c r="BB86" s="407"/>
      <c r="BC86" s="407"/>
      <c r="BD86" s="407"/>
      <c r="BE86" s="407"/>
      <c r="BF86" s="407"/>
      <c r="BG86" s="407"/>
      <c r="BH86" s="407"/>
      <c r="BI86" s="407"/>
      <c r="BJ86" s="407"/>
      <c r="BK86" s="407"/>
      <c r="BL86" s="407"/>
      <c r="BM86" s="407"/>
      <c r="BN86" s="407"/>
      <c r="BO86" s="407"/>
      <c r="BP86" s="407"/>
      <c r="BQ86" s="407"/>
      <c r="BR86" s="407"/>
      <c r="BS86" s="407"/>
      <c r="BT86" s="407"/>
      <c r="BU86" s="407"/>
      <c r="BV86" s="407"/>
      <c r="BW86" s="407"/>
      <c r="BX86" s="407"/>
      <c r="BY86" s="407"/>
      <c r="BZ86" s="407"/>
      <c r="CA86" s="407"/>
      <c r="CB86" s="407"/>
      <c r="CC86" s="407"/>
      <c r="CD86" s="407"/>
      <c r="CE86" s="407"/>
      <c r="CF86" s="407"/>
      <c r="CG86" s="407"/>
      <c r="CH86" s="407"/>
      <c r="CI86" s="407"/>
      <c r="CJ86" s="407"/>
      <c r="CK86" s="407"/>
      <c r="CL86" s="407"/>
      <c r="CM86" s="407"/>
      <c r="CN86" s="407"/>
      <c r="CO86" s="407"/>
      <c r="CP86" s="407"/>
      <c r="CQ86" s="407"/>
      <c r="CR86" s="407"/>
      <c r="CS86" s="407"/>
      <c r="CT86" s="407"/>
      <c r="CU86" s="407"/>
      <c r="CV86" s="407"/>
      <c r="CW86" s="407"/>
      <c r="CX86" s="407"/>
      <c r="CY86" s="407"/>
      <c r="CZ86" s="407"/>
      <c r="DA86" s="407"/>
      <c r="DB86" s="407"/>
      <c r="DC86" s="407"/>
      <c r="DD86" s="407"/>
      <c r="DE86" s="407"/>
      <c r="DF86" s="407"/>
      <c r="DG86" s="407"/>
      <c r="DH86" s="407"/>
      <c r="DI86" s="407"/>
      <c r="DJ86" s="407"/>
      <c r="DK86" s="407"/>
      <c r="DL86" s="407"/>
      <c r="DM86" s="407"/>
      <c r="DN86" s="407"/>
      <c r="DO86" s="407"/>
      <c r="DP86" s="407"/>
      <c r="DQ86" s="407"/>
      <c r="DR86" s="407"/>
      <c r="DS86" s="407"/>
      <c r="DT86" s="407"/>
      <c r="DU86" s="407"/>
      <c r="DV86" s="407"/>
      <c r="DW86" s="407"/>
      <c r="DX86" s="407"/>
      <c r="DY86" s="407"/>
      <c r="DZ86" s="407"/>
      <c r="EA86" s="407"/>
      <c r="EB86" s="407"/>
      <c r="EC86" s="407"/>
      <c r="ED86" s="407"/>
      <c r="EE86" s="407"/>
      <c r="EF86" s="407"/>
      <c r="EG86" s="407"/>
      <c r="EH86" s="407"/>
      <c r="EI86" s="407"/>
      <c r="EJ86" s="407"/>
      <c r="EK86" s="407"/>
      <c r="EL86" s="407"/>
      <c r="EM86" s="407"/>
      <c r="EN86" s="407"/>
      <c r="EO86" s="407"/>
      <c r="EP86" s="407"/>
      <c r="EQ86" s="407"/>
      <c r="ER86" s="407"/>
      <c r="ES86" s="407"/>
      <c r="ET86" s="407"/>
      <c r="EU86" s="407"/>
      <c r="EV86" s="407"/>
      <c r="EW86" s="407"/>
      <c r="EX86" s="407"/>
      <c r="EY86" s="407"/>
      <c r="EZ86" s="407"/>
      <c r="FA86" s="407"/>
      <c r="FB86" s="407"/>
      <c r="FC86" s="407"/>
      <c r="FD86" s="407"/>
      <c r="FE86" s="407"/>
      <c r="FF86" s="407"/>
      <c r="FG86" s="407"/>
      <c r="FH86" s="407"/>
      <c r="FI86" s="407"/>
      <c r="FJ86" s="407"/>
      <c r="FK86" s="407"/>
      <c r="FL86" s="407"/>
      <c r="FM86" s="407"/>
      <c r="FN86" s="407"/>
      <c r="FO86" s="407"/>
      <c r="FP86" s="407"/>
      <c r="FQ86" s="407"/>
      <c r="FR86" s="407"/>
      <c r="FS86" s="407"/>
      <c r="FT86" s="407"/>
      <c r="FU86" s="407"/>
      <c r="FV86" s="407"/>
      <c r="FW86" s="407"/>
      <c r="FX86" s="407"/>
      <c r="FY86" s="407"/>
      <c r="FZ86" s="407"/>
      <c r="GA86" s="407"/>
      <c r="GB86" s="407"/>
      <c r="GC86" s="407"/>
      <c r="GD86" s="407"/>
      <c r="GE86" s="407"/>
      <c r="GF86" s="407"/>
      <c r="GG86" s="407"/>
      <c r="GH86" s="407"/>
      <c r="GI86" s="407"/>
      <c r="GJ86" s="407"/>
      <c r="GK86" s="407"/>
      <c r="GL86" s="407"/>
      <c r="GM86" s="407"/>
      <c r="GN86" s="407"/>
      <c r="GO86" s="407"/>
      <c r="GP86" s="407"/>
      <c r="GQ86" s="407"/>
      <c r="GR86" s="407"/>
      <c r="GS86" s="407"/>
      <c r="GT86" s="407"/>
      <c r="GU86" s="407"/>
      <c r="GV86" s="407"/>
      <c r="GW86" s="407"/>
      <c r="GX86" s="407"/>
      <c r="GY86" s="407"/>
      <c r="GZ86" s="407"/>
      <c r="HA86" s="407"/>
      <c r="HB86" s="407"/>
      <c r="HC86" s="407"/>
      <c r="HD86" s="407"/>
      <c r="HE86" s="407"/>
      <c r="HF86" s="407"/>
      <c r="HG86" s="407"/>
      <c r="HH86" s="407"/>
      <c r="HI86" s="407"/>
      <c r="HJ86" s="407"/>
      <c r="HK86" s="407"/>
      <c r="HL86" s="407"/>
      <c r="HM86" s="407"/>
      <c r="HN86" s="407"/>
      <c r="HO86" s="407"/>
      <c r="HP86" s="407"/>
      <c r="HQ86" s="407"/>
      <c r="HR86" s="407"/>
      <c r="HS86" s="407"/>
      <c r="HT86" s="407"/>
      <c r="HU86" s="407"/>
      <c r="HV86" s="407"/>
    </row>
    <row r="87" spans="1:230" s="412" customFormat="1" ht="18" customHeight="1">
      <c r="A87" s="407"/>
      <c r="B87" s="408">
        <v>51</v>
      </c>
      <c r="C87" s="414" t="s">
        <v>102</v>
      </c>
      <c r="D87" s="415">
        <v>978</v>
      </c>
      <c r="E87" s="416">
        <v>1281.0308486707565</v>
      </c>
      <c r="F87" s="415">
        <v>4530</v>
      </c>
      <c r="G87" s="416">
        <v>1504.4440927152318</v>
      </c>
      <c r="H87" s="415">
        <v>2644</v>
      </c>
      <c r="I87" s="416">
        <v>914.59402420574872</v>
      </c>
      <c r="J87" s="407"/>
      <c r="K87" s="407"/>
      <c r="L87" s="407"/>
      <c r="M87" s="407"/>
      <c r="N87" s="407"/>
      <c r="O87" s="407"/>
      <c r="P87" s="407"/>
      <c r="Q87" s="407"/>
      <c r="R87" s="407"/>
      <c r="S87" s="407"/>
      <c r="T87" s="407"/>
      <c r="U87" s="407"/>
      <c r="V87" s="407"/>
      <c r="W87" s="407"/>
      <c r="X87" s="407"/>
      <c r="Y87" s="407"/>
      <c r="Z87" s="407"/>
      <c r="AA87" s="407"/>
      <c r="AB87" s="407"/>
      <c r="AC87" s="407"/>
      <c r="AD87" s="407"/>
      <c r="AE87" s="407"/>
      <c r="AF87" s="407"/>
      <c r="AG87" s="407"/>
      <c r="AH87" s="407"/>
      <c r="AI87" s="407"/>
      <c r="AJ87" s="407"/>
      <c r="AK87" s="407"/>
      <c r="AL87" s="407"/>
      <c r="AM87" s="407"/>
      <c r="AN87" s="407"/>
      <c r="AO87" s="407"/>
      <c r="AP87" s="407"/>
      <c r="AQ87" s="407"/>
      <c r="AR87" s="407"/>
      <c r="AS87" s="407"/>
      <c r="AT87" s="407"/>
      <c r="AU87" s="407"/>
      <c r="AV87" s="407"/>
      <c r="AW87" s="407"/>
      <c r="AX87" s="407"/>
      <c r="AY87" s="407"/>
      <c r="AZ87" s="407"/>
      <c r="BA87" s="407"/>
      <c r="BB87" s="407"/>
      <c r="BC87" s="407"/>
      <c r="BD87" s="407"/>
      <c r="BE87" s="407"/>
      <c r="BF87" s="407"/>
      <c r="BG87" s="407"/>
      <c r="BH87" s="407"/>
      <c r="BI87" s="407"/>
      <c r="BJ87" s="407"/>
      <c r="BK87" s="407"/>
      <c r="BL87" s="407"/>
      <c r="BM87" s="407"/>
      <c r="BN87" s="407"/>
      <c r="BO87" s="407"/>
      <c r="BP87" s="407"/>
      <c r="BQ87" s="407"/>
      <c r="BR87" s="407"/>
      <c r="BS87" s="407"/>
      <c r="BT87" s="407"/>
      <c r="BU87" s="407"/>
      <c r="BV87" s="407"/>
      <c r="BW87" s="407"/>
      <c r="BX87" s="407"/>
      <c r="BY87" s="407"/>
      <c r="BZ87" s="407"/>
      <c r="CA87" s="407"/>
      <c r="CB87" s="407"/>
      <c r="CC87" s="407"/>
      <c r="CD87" s="407"/>
      <c r="CE87" s="407"/>
      <c r="CF87" s="407"/>
      <c r="CG87" s="407"/>
      <c r="CH87" s="407"/>
      <c r="CI87" s="407"/>
      <c r="CJ87" s="407"/>
      <c r="CK87" s="407"/>
      <c r="CL87" s="407"/>
      <c r="CM87" s="407"/>
      <c r="CN87" s="407"/>
      <c r="CO87" s="407"/>
      <c r="CP87" s="407"/>
      <c r="CQ87" s="407"/>
      <c r="CR87" s="407"/>
      <c r="CS87" s="407"/>
      <c r="CT87" s="407"/>
      <c r="CU87" s="407"/>
      <c r="CV87" s="407"/>
      <c r="CW87" s="407"/>
      <c r="CX87" s="407"/>
      <c r="CY87" s="407"/>
      <c r="CZ87" s="407"/>
      <c r="DA87" s="407"/>
      <c r="DB87" s="407"/>
      <c r="DC87" s="407"/>
      <c r="DD87" s="407"/>
      <c r="DE87" s="407"/>
      <c r="DF87" s="407"/>
      <c r="DG87" s="407"/>
      <c r="DH87" s="407"/>
      <c r="DI87" s="407"/>
      <c r="DJ87" s="407"/>
      <c r="DK87" s="407"/>
      <c r="DL87" s="407"/>
      <c r="DM87" s="407"/>
      <c r="DN87" s="407"/>
      <c r="DO87" s="407"/>
      <c r="DP87" s="407"/>
      <c r="DQ87" s="407"/>
      <c r="DR87" s="407"/>
      <c r="DS87" s="407"/>
      <c r="DT87" s="407"/>
      <c r="DU87" s="407"/>
      <c r="DV87" s="407"/>
      <c r="DW87" s="407"/>
      <c r="DX87" s="407"/>
      <c r="DY87" s="407"/>
      <c r="DZ87" s="407"/>
      <c r="EA87" s="407"/>
      <c r="EB87" s="407"/>
      <c r="EC87" s="407"/>
      <c r="ED87" s="407"/>
      <c r="EE87" s="407"/>
      <c r="EF87" s="407"/>
      <c r="EG87" s="407"/>
      <c r="EH87" s="407"/>
      <c r="EI87" s="407"/>
      <c r="EJ87" s="407"/>
      <c r="EK87" s="407"/>
      <c r="EL87" s="407"/>
      <c r="EM87" s="407"/>
      <c r="EN87" s="407"/>
      <c r="EO87" s="407"/>
      <c r="EP87" s="407"/>
      <c r="EQ87" s="407"/>
      <c r="ER87" s="407"/>
      <c r="ES87" s="407"/>
      <c r="ET87" s="407"/>
      <c r="EU87" s="407"/>
      <c r="EV87" s="407"/>
      <c r="EW87" s="407"/>
      <c r="EX87" s="407"/>
      <c r="EY87" s="407"/>
      <c r="EZ87" s="407"/>
      <c r="FA87" s="407"/>
      <c r="FB87" s="407"/>
      <c r="FC87" s="407"/>
      <c r="FD87" s="407"/>
      <c r="FE87" s="407"/>
      <c r="FF87" s="407"/>
      <c r="FG87" s="407"/>
      <c r="FH87" s="407"/>
      <c r="FI87" s="407"/>
      <c r="FJ87" s="407"/>
      <c r="FK87" s="407"/>
      <c r="FL87" s="407"/>
      <c r="FM87" s="407"/>
      <c r="FN87" s="407"/>
      <c r="FO87" s="407"/>
      <c r="FP87" s="407"/>
      <c r="FQ87" s="407"/>
      <c r="FR87" s="407"/>
      <c r="FS87" s="407"/>
      <c r="FT87" s="407"/>
      <c r="FU87" s="407"/>
      <c r="FV87" s="407"/>
      <c r="FW87" s="407"/>
      <c r="FX87" s="407"/>
      <c r="FY87" s="407"/>
      <c r="FZ87" s="407"/>
      <c r="GA87" s="407"/>
      <c r="GB87" s="407"/>
      <c r="GC87" s="407"/>
      <c r="GD87" s="407"/>
      <c r="GE87" s="407"/>
      <c r="GF87" s="407"/>
      <c r="GG87" s="407"/>
      <c r="GH87" s="407"/>
      <c r="GI87" s="407"/>
      <c r="GJ87" s="407"/>
      <c r="GK87" s="407"/>
      <c r="GL87" s="407"/>
      <c r="GM87" s="407"/>
      <c r="GN87" s="407"/>
      <c r="GO87" s="407"/>
      <c r="GP87" s="407"/>
      <c r="GQ87" s="407"/>
      <c r="GR87" s="407"/>
      <c r="GS87" s="407"/>
      <c r="GT87" s="407"/>
      <c r="GU87" s="407"/>
      <c r="GV87" s="407"/>
      <c r="GW87" s="407"/>
      <c r="GX87" s="407"/>
      <c r="GY87" s="407"/>
      <c r="GZ87" s="407"/>
      <c r="HA87" s="407"/>
      <c r="HB87" s="407"/>
      <c r="HC87" s="407"/>
      <c r="HD87" s="407"/>
      <c r="HE87" s="407"/>
      <c r="HF87" s="407"/>
      <c r="HG87" s="407"/>
      <c r="HH87" s="407"/>
      <c r="HI87" s="407"/>
      <c r="HJ87" s="407"/>
      <c r="HK87" s="407"/>
      <c r="HL87" s="407"/>
      <c r="HM87" s="407"/>
      <c r="HN87" s="407"/>
      <c r="HO87" s="407"/>
      <c r="HP87" s="407"/>
      <c r="HQ87" s="407"/>
      <c r="HR87" s="407"/>
      <c r="HS87" s="407"/>
      <c r="HT87" s="407"/>
      <c r="HU87" s="407"/>
      <c r="HV87" s="407"/>
    </row>
    <row r="88" spans="1:230" s="412" customFormat="1" ht="18" customHeight="1">
      <c r="A88" s="407"/>
      <c r="B88" s="408">
        <v>52</v>
      </c>
      <c r="C88" s="414" t="s">
        <v>103</v>
      </c>
      <c r="D88" s="417">
        <v>1271</v>
      </c>
      <c r="E88" s="418">
        <v>1232.5562549173881</v>
      </c>
      <c r="F88" s="417">
        <v>4187</v>
      </c>
      <c r="G88" s="418">
        <v>1455.7662813470265</v>
      </c>
      <c r="H88" s="417">
        <v>2245</v>
      </c>
      <c r="I88" s="418">
        <v>848.78367928730529</v>
      </c>
      <c r="J88" s="407"/>
      <c r="K88" s="407"/>
      <c r="L88" s="407"/>
      <c r="M88" s="407"/>
      <c r="N88" s="407"/>
      <c r="O88" s="407"/>
      <c r="P88" s="407"/>
      <c r="Q88" s="407"/>
      <c r="R88" s="407"/>
      <c r="S88" s="407"/>
      <c r="T88" s="407"/>
      <c r="U88" s="407"/>
      <c r="V88" s="407"/>
      <c r="W88" s="407"/>
      <c r="X88" s="407"/>
      <c r="Y88" s="407"/>
      <c r="Z88" s="407"/>
      <c r="AA88" s="407"/>
      <c r="AB88" s="407"/>
      <c r="AC88" s="407"/>
      <c r="AD88" s="407"/>
      <c r="AE88" s="407"/>
      <c r="AF88" s="407"/>
      <c r="AG88" s="407"/>
      <c r="AH88" s="407"/>
      <c r="AI88" s="407"/>
      <c r="AJ88" s="407"/>
      <c r="AK88" s="407"/>
      <c r="AL88" s="407"/>
      <c r="AM88" s="407"/>
      <c r="AN88" s="407"/>
      <c r="AO88" s="407"/>
      <c r="AP88" s="407"/>
      <c r="AQ88" s="407"/>
      <c r="AR88" s="407"/>
      <c r="AS88" s="407"/>
      <c r="AT88" s="407"/>
      <c r="AU88" s="407"/>
      <c r="AV88" s="407"/>
      <c r="AW88" s="407"/>
      <c r="AX88" s="407"/>
      <c r="AY88" s="407"/>
      <c r="AZ88" s="407"/>
      <c r="BA88" s="407"/>
      <c r="BB88" s="407"/>
      <c r="BC88" s="407"/>
      <c r="BD88" s="407"/>
      <c r="BE88" s="407"/>
      <c r="BF88" s="407"/>
      <c r="BG88" s="407"/>
      <c r="BH88" s="407"/>
      <c r="BI88" s="407"/>
      <c r="BJ88" s="407"/>
      <c r="BK88" s="407"/>
      <c r="BL88" s="407"/>
      <c r="BM88" s="407"/>
      <c r="BN88" s="407"/>
      <c r="BO88" s="407"/>
      <c r="BP88" s="407"/>
      <c r="BQ88" s="407"/>
      <c r="BR88" s="407"/>
      <c r="BS88" s="407"/>
      <c r="BT88" s="407"/>
      <c r="BU88" s="407"/>
      <c r="BV88" s="407"/>
      <c r="BW88" s="407"/>
      <c r="BX88" s="407"/>
      <c r="BY88" s="407"/>
      <c r="BZ88" s="407"/>
      <c r="CA88" s="407"/>
      <c r="CB88" s="407"/>
      <c r="CC88" s="407"/>
      <c r="CD88" s="407"/>
      <c r="CE88" s="407"/>
      <c r="CF88" s="407"/>
      <c r="CG88" s="407"/>
      <c r="CH88" s="407"/>
      <c r="CI88" s="407"/>
      <c r="CJ88" s="407"/>
      <c r="CK88" s="407"/>
      <c r="CL88" s="407"/>
      <c r="CM88" s="407"/>
      <c r="CN88" s="407"/>
      <c r="CO88" s="407"/>
      <c r="CP88" s="407"/>
      <c r="CQ88" s="407"/>
      <c r="CR88" s="407"/>
      <c r="CS88" s="407"/>
      <c r="CT88" s="407"/>
      <c r="CU88" s="407"/>
      <c r="CV88" s="407"/>
      <c r="CW88" s="407"/>
      <c r="CX88" s="407"/>
      <c r="CY88" s="407"/>
      <c r="CZ88" s="407"/>
      <c r="DA88" s="407"/>
      <c r="DB88" s="407"/>
      <c r="DC88" s="407"/>
      <c r="DD88" s="407"/>
      <c r="DE88" s="407"/>
      <c r="DF88" s="407"/>
      <c r="DG88" s="407"/>
      <c r="DH88" s="407"/>
      <c r="DI88" s="407"/>
      <c r="DJ88" s="407"/>
      <c r="DK88" s="407"/>
      <c r="DL88" s="407"/>
      <c r="DM88" s="407"/>
      <c r="DN88" s="407"/>
      <c r="DO88" s="407"/>
      <c r="DP88" s="407"/>
      <c r="DQ88" s="407"/>
      <c r="DR88" s="407"/>
      <c r="DS88" s="407"/>
      <c r="DT88" s="407"/>
      <c r="DU88" s="407"/>
      <c r="DV88" s="407"/>
      <c r="DW88" s="407"/>
      <c r="DX88" s="407"/>
      <c r="DY88" s="407"/>
      <c r="DZ88" s="407"/>
      <c r="EA88" s="407"/>
      <c r="EB88" s="407"/>
      <c r="EC88" s="407"/>
      <c r="ED88" s="407"/>
      <c r="EE88" s="407"/>
      <c r="EF88" s="407"/>
      <c r="EG88" s="407"/>
      <c r="EH88" s="407"/>
      <c r="EI88" s="407"/>
      <c r="EJ88" s="407"/>
      <c r="EK88" s="407"/>
      <c r="EL88" s="407"/>
      <c r="EM88" s="407"/>
      <c r="EN88" s="407"/>
      <c r="EO88" s="407"/>
      <c r="EP88" s="407"/>
      <c r="EQ88" s="407"/>
      <c r="ER88" s="407"/>
      <c r="ES88" s="407"/>
      <c r="ET88" s="407"/>
      <c r="EU88" s="407"/>
      <c r="EV88" s="407"/>
      <c r="EW88" s="407"/>
      <c r="EX88" s="407"/>
      <c r="EY88" s="407"/>
      <c r="EZ88" s="407"/>
      <c r="FA88" s="407"/>
      <c r="FB88" s="407"/>
      <c r="FC88" s="407"/>
      <c r="FD88" s="407"/>
      <c r="FE88" s="407"/>
      <c r="FF88" s="407"/>
      <c r="FG88" s="407"/>
      <c r="FH88" s="407"/>
      <c r="FI88" s="407"/>
      <c r="FJ88" s="407"/>
      <c r="FK88" s="407"/>
      <c r="FL88" s="407"/>
      <c r="FM88" s="407"/>
      <c r="FN88" s="407"/>
      <c r="FO88" s="407"/>
      <c r="FP88" s="407"/>
      <c r="FQ88" s="407"/>
      <c r="FR88" s="407"/>
      <c r="FS88" s="407"/>
      <c r="FT88" s="407"/>
      <c r="FU88" s="407"/>
      <c r="FV88" s="407"/>
      <c r="FW88" s="407"/>
      <c r="FX88" s="407"/>
      <c r="FY88" s="407"/>
      <c r="FZ88" s="407"/>
      <c r="GA88" s="407"/>
      <c r="GB88" s="407"/>
      <c r="GC88" s="407"/>
      <c r="GD88" s="407"/>
      <c r="GE88" s="407"/>
      <c r="GF88" s="407"/>
      <c r="GG88" s="407"/>
      <c r="GH88" s="407"/>
      <c r="GI88" s="407"/>
      <c r="GJ88" s="407"/>
      <c r="GK88" s="407"/>
      <c r="GL88" s="407"/>
      <c r="GM88" s="407"/>
      <c r="GN88" s="407"/>
      <c r="GO88" s="407"/>
      <c r="GP88" s="407"/>
      <c r="GQ88" s="407"/>
      <c r="GR88" s="407"/>
      <c r="GS88" s="407"/>
      <c r="GT88" s="407"/>
      <c r="GU88" s="407"/>
      <c r="GV88" s="407"/>
      <c r="GW88" s="407"/>
      <c r="GX88" s="407"/>
      <c r="GY88" s="407"/>
      <c r="GZ88" s="407"/>
      <c r="HA88" s="407"/>
      <c r="HB88" s="407"/>
      <c r="HC88" s="407"/>
      <c r="HD88" s="407"/>
      <c r="HE88" s="407"/>
      <c r="HF88" s="407"/>
      <c r="HG88" s="407"/>
      <c r="HH88" s="407"/>
      <c r="HI88" s="407"/>
      <c r="HJ88" s="407"/>
      <c r="HK88" s="407"/>
      <c r="HL88" s="407"/>
      <c r="HM88" s="407"/>
      <c r="HN88" s="407"/>
      <c r="HO88" s="407"/>
      <c r="HP88" s="407"/>
      <c r="HQ88" s="407"/>
      <c r="HR88" s="407"/>
      <c r="HS88" s="407"/>
      <c r="HT88" s="407"/>
      <c r="HU88" s="407"/>
      <c r="HV88" s="407"/>
    </row>
    <row r="89" spans="1:230" s="412" customFormat="1" ht="18" hidden="1" customHeight="1">
      <c r="A89" s="407"/>
      <c r="B89" s="408"/>
      <c r="C89" s="414"/>
      <c r="D89" s="419"/>
      <c r="E89" s="420"/>
      <c r="F89" s="419"/>
      <c r="G89" s="420"/>
      <c r="H89" s="419"/>
      <c r="I89" s="420"/>
      <c r="J89" s="407"/>
      <c r="K89" s="407"/>
      <c r="L89" s="407"/>
      <c r="M89" s="407"/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7"/>
      <c r="AD89" s="407"/>
      <c r="AE89" s="407"/>
      <c r="AF89" s="407"/>
      <c r="AG89" s="407"/>
      <c r="AH89" s="407"/>
      <c r="AI89" s="407"/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7"/>
      <c r="AV89" s="407"/>
      <c r="AW89" s="407"/>
      <c r="AX89" s="407"/>
      <c r="AY89" s="407"/>
      <c r="AZ89" s="407"/>
      <c r="BA89" s="407"/>
      <c r="BB89" s="407"/>
      <c r="BC89" s="407"/>
      <c r="BD89" s="407"/>
      <c r="BE89" s="407"/>
      <c r="BF89" s="407"/>
      <c r="BG89" s="407"/>
      <c r="BH89" s="407"/>
      <c r="BI89" s="407"/>
      <c r="BJ89" s="407"/>
      <c r="BK89" s="407"/>
      <c r="BL89" s="407"/>
      <c r="BM89" s="407"/>
      <c r="BN89" s="407"/>
      <c r="BO89" s="407"/>
      <c r="BP89" s="407"/>
      <c r="BQ89" s="407"/>
      <c r="BR89" s="407"/>
      <c r="BS89" s="407"/>
      <c r="BT89" s="407"/>
      <c r="BU89" s="407"/>
      <c r="BV89" s="407"/>
      <c r="BW89" s="407"/>
      <c r="BX89" s="407"/>
      <c r="BY89" s="407"/>
      <c r="BZ89" s="407"/>
      <c r="CA89" s="407"/>
      <c r="CB89" s="407"/>
      <c r="CC89" s="407"/>
      <c r="CD89" s="407"/>
      <c r="CE89" s="407"/>
      <c r="CF89" s="407"/>
      <c r="CG89" s="407"/>
      <c r="CH89" s="407"/>
      <c r="CI89" s="407"/>
      <c r="CJ89" s="407"/>
      <c r="CK89" s="407"/>
      <c r="CL89" s="407"/>
      <c r="CM89" s="407"/>
      <c r="CN89" s="407"/>
      <c r="CO89" s="407"/>
      <c r="CP89" s="407"/>
      <c r="CQ89" s="407"/>
      <c r="CR89" s="407"/>
      <c r="CS89" s="407"/>
      <c r="CT89" s="407"/>
      <c r="CU89" s="407"/>
      <c r="CV89" s="407"/>
      <c r="CW89" s="407"/>
      <c r="CX89" s="407"/>
      <c r="CY89" s="407"/>
      <c r="CZ89" s="407"/>
      <c r="DA89" s="407"/>
      <c r="DB89" s="407"/>
      <c r="DC89" s="407"/>
      <c r="DD89" s="407"/>
      <c r="DE89" s="407"/>
      <c r="DF89" s="407"/>
      <c r="DG89" s="407"/>
      <c r="DH89" s="407"/>
      <c r="DI89" s="407"/>
      <c r="DJ89" s="407"/>
      <c r="DK89" s="407"/>
      <c r="DL89" s="407"/>
      <c r="DM89" s="407"/>
      <c r="DN89" s="407"/>
      <c r="DO89" s="407"/>
      <c r="DP89" s="407"/>
      <c r="DQ89" s="407"/>
      <c r="DR89" s="407"/>
      <c r="DS89" s="407"/>
      <c r="DT89" s="407"/>
      <c r="DU89" s="407"/>
      <c r="DV89" s="407"/>
      <c r="DW89" s="407"/>
      <c r="DX89" s="407"/>
      <c r="DY89" s="407"/>
      <c r="DZ89" s="407"/>
      <c r="EA89" s="407"/>
      <c r="EB89" s="407"/>
      <c r="EC89" s="407"/>
      <c r="ED89" s="407"/>
      <c r="EE89" s="407"/>
      <c r="EF89" s="407"/>
      <c r="EG89" s="407"/>
      <c r="EH89" s="407"/>
      <c r="EI89" s="407"/>
      <c r="EJ89" s="407"/>
      <c r="EK89" s="407"/>
      <c r="EL89" s="407"/>
      <c r="EM89" s="407"/>
      <c r="EN89" s="407"/>
      <c r="EO89" s="407"/>
      <c r="EP89" s="407"/>
      <c r="EQ89" s="407"/>
      <c r="ER89" s="407"/>
      <c r="ES89" s="407"/>
      <c r="ET89" s="407"/>
      <c r="EU89" s="407"/>
      <c r="EV89" s="407"/>
      <c r="EW89" s="407"/>
      <c r="EX89" s="407"/>
      <c r="EY89" s="407"/>
      <c r="EZ89" s="407"/>
      <c r="FA89" s="407"/>
      <c r="FB89" s="407"/>
      <c r="FC89" s="407"/>
      <c r="FD89" s="407"/>
      <c r="FE89" s="407"/>
      <c r="FF89" s="407"/>
      <c r="FG89" s="407"/>
      <c r="FH89" s="407"/>
      <c r="FI89" s="407"/>
      <c r="FJ89" s="407"/>
      <c r="FK89" s="407"/>
      <c r="FL89" s="407"/>
      <c r="FM89" s="407"/>
      <c r="FN89" s="407"/>
      <c r="FO89" s="407"/>
      <c r="FP89" s="407"/>
      <c r="FQ89" s="407"/>
      <c r="FR89" s="407"/>
      <c r="FS89" s="407"/>
      <c r="FT89" s="407"/>
      <c r="FU89" s="407"/>
      <c r="FV89" s="407"/>
      <c r="FW89" s="407"/>
      <c r="FX89" s="407"/>
      <c r="FY89" s="407"/>
      <c r="FZ89" s="407"/>
      <c r="GA89" s="407"/>
      <c r="GB89" s="407"/>
      <c r="GC89" s="407"/>
      <c r="GD89" s="407"/>
      <c r="GE89" s="407"/>
      <c r="GF89" s="407"/>
      <c r="GG89" s="407"/>
      <c r="GH89" s="407"/>
      <c r="GI89" s="407"/>
      <c r="GJ89" s="407"/>
      <c r="GK89" s="407"/>
      <c r="GL89" s="407"/>
      <c r="GM89" s="407"/>
      <c r="GN89" s="407"/>
      <c r="GO89" s="407"/>
      <c r="GP89" s="407"/>
      <c r="GQ89" s="407"/>
      <c r="GR89" s="407"/>
      <c r="GS89" s="407"/>
      <c r="GT89" s="407"/>
      <c r="GU89" s="407"/>
      <c r="GV89" s="407"/>
      <c r="GW89" s="407"/>
      <c r="GX89" s="407"/>
      <c r="GY89" s="407"/>
      <c r="GZ89" s="407"/>
      <c r="HA89" s="407"/>
      <c r="HB89" s="407"/>
      <c r="HC89" s="407"/>
      <c r="HD89" s="407"/>
      <c r="HE89" s="407"/>
      <c r="HF89" s="407"/>
      <c r="HG89" s="407"/>
      <c r="HH89" s="407"/>
      <c r="HI89" s="407"/>
      <c r="HJ89" s="407"/>
      <c r="HK89" s="407"/>
      <c r="HL89" s="407"/>
      <c r="HM89" s="407"/>
      <c r="HN89" s="407"/>
      <c r="HO89" s="407"/>
      <c r="HP89" s="407"/>
      <c r="HQ89" s="407"/>
      <c r="HR89" s="407"/>
      <c r="HS89" s="407"/>
      <c r="HT89" s="407"/>
      <c r="HU89" s="407"/>
      <c r="HV89" s="407"/>
    </row>
    <row r="90" spans="1:230" s="412" customFormat="1" ht="18" customHeight="1">
      <c r="A90" s="421"/>
      <c r="B90" s="422"/>
      <c r="C90" s="423" t="s">
        <v>45</v>
      </c>
      <c r="D90" s="424">
        <v>947160</v>
      </c>
      <c r="E90" s="425">
        <v>1118.9686098336072</v>
      </c>
      <c r="F90" s="459">
        <v>6369023</v>
      </c>
      <c r="G90" s="460">
        <v>1375.0985683769691</v>
      </c>
      <c r="H90" s="461">
        <v>2352406</v>
      </c>
      <c r="I90" s="462">
        <v>852.07047660990588</v>
      </c>
      <c r="J90" s="407"/>
      <c r="K90" s="407"/>
      <c r="L90" s="407"/>
      <c r="M90" s="407"/>
      <c r="N90" s="407"/>
      <c r="O90" s="407"/>
      <c r="P90" s="407"/>
      <c r="Q90" s="407"/>
      <c r="R90" s="407"/>
      <c r="S90" s="407"/>
      <c r="T90" s="407"/>
      <c r="U90" s="407"/>
      <c r="V90" s="407"/>
      <c r="W90" s="407"/>
      <c r="X90" s="407"/>
      <c r="Y90" s="407"/>
      <c r="Z90" s="407"/>
      <c r="AA90" s="407"/>
      <c r="AB90" s="407"/>
      <c r="AC90" s="407"/>
      <c r="AD90" s="407"/>
      <c r="AE90" s="407"/>
      <c r="AF90" s="407"/>
      <c r="AG90" s="407"/>
      <c r="AH90" s="407"/>
      <c r="AI90" s="407"/>
      <c r="AJ90" s="407"/>
      <c r="AK90" s="407"/>
      <c r="AL90" s="407"/>
      <c r="AM90" s="407"/>
      <c r="AN90" s="407"/>
      <c r="AO90" s="407"/>
      <c r="AP90" s="407"/>
      <c r="AQ90" s="407"/>
      <c r="AR90" s="407"/>
      <c r="AS90" s="407"/>
      <c r="AT90" s="407"/>
      <c r="AU90" s="407"/>
      <c r="AV90" s="407"/>
      <c r="AW90" s="407"/>
      <c r="AX90" s="407"/>
      <c r="AY90" s="407"/>
      <c r="AZ90" s="407"/>
      <c r="BA90" s="407"/>
      <c r="BB90" s="407"/>
      <c r="BC90" s="407"/>
      <c r="BD90" s="407"/>
      <c r="BE90" s="407"/>
      <c r="BF90" s="407"/>
      <c r="BG90" s="407"/>
      <c r="BH90" s="407"/>
      <c r="BI90" s="407"/>
      <c r="BJ90" s="407"/>
      <c r="BK90" s="407"/>
      <c r="BL90" s="407"/>
      <c r="BM90" s="407"/>
      <c r="BN90" s="407"/>
      <c r="BO90" s="407"/>
      <c r="BP90" s="407"/>
      <c r="BQ90" s="407"/>
      <c r="BR90" s="407"/>
      <c r="BS90" s="407"/>
      <c r="BT90" s="407"/>
      <c r="BU90" s="407"/>
      <c r="BV90" s="407"/>
      <c r="BW90" s="407"/>
      <c r="BX90" s="407"/>
      <c r="BY90" s="407"/>
      <c r="BZ90" s="407"/>
      <c r="CA90" s="407"/>
      <c r="CB90" s="407"/>
      <c r="CC90" s="407"/>
      <c r="CD90" s="407"/>
      <c r="CE90" s="407"/>
      <c r="CF90" s="407"/>
      <c r="CG90" s="407"/>
      <c r="CH90" s="407"/>
      <c r="CI90" s="407"/>
      <c r="CJ90" s="407"/>
      <c r="CK90" s="407"/>
      <c r="CL90" s="407"/>
      <c r="CM90" s="407"/>
      <c r="CN90" s="407"/>
      <c r="CO90" s="407"/>
      <c r="CP90" s="407"/>
      <c r="CQ90" s="407"/>
      <c r="CR90" s="407"/>
      <c r="CS90" s="407"/>
      <c r="CT90" s="407"/>
      <c r="CU90" s="407"/>
      <c r="CV90" s="407"/>
      <c r="CW90" s="407"/>
      <c r="CX90" s="407"/>
      <c r="CY90" s="407"/>
      <c r="CZ90" s="407"/>
      <c r="DA90" s="407"/>
      <c r="DB90" s="407"/>
      <c r="DC90" s="407"/>
      <c r="DD90" s="407"/>
      <c r="DE90" s="407"/>
      <c r="DF90" s="407"/>
      <c r="DG90" s="407"/>
      <c r="DH90" s="407"/>
      <c r="DI90" s="407"/>
      <c r="DJ90" s="407"/>
      <c r="DK90" s="407"/>
      <c r="DL90" s="407"/>
      <c r="DM90" s="407"/>
      <c r="DN90" s="407"/>
      <c r="DO90" s="407"/>
      <c r="DP90" s="407"/>
      <c r="DQ90" s="407"/>
      <c r="DR90" s="407"/>
      <c r="DS90" s="407"/>
      <c r="DT90" s="407"/>
      <c r="DU90" s="407"/>
      <c r="DV90" s="407"/>
      <c r="DW90" s="407"/>
      <c r="DX90" s="407"/>
      <c r="DY90" s="407"/>
      <c r="DZ90" s="407"/>
      <c r="EA90" s="407"/>
      <c r="EB90" s="407"/>
      <c r="EC90" s="407"/>
      <c r="ED90" s="407"/>
      <c r="EE90" s="407"/>
      <c r="EF90" s="407"/>
      <c r="EG90" s="407"/>
      <c r="EH90" s="407"/>
      <c r="EI90" s="407"/>
      <c r="EJ90" s="407"/>
      <c r="EK90" s="407"/>
      <c r="EL90" s="407"/>
      <c r="EM90" s="407"/>
      <c r="EN90" s="407"/>
      <c r="EO90" s="407"/>
      <c r="EP90" s="407"/>
      <c r="EQ90" s="407"/>
      <c r="ER90" s="407"/>
      <c r="ES90" s="407"/>
      <c r="ET90" s="407"/>
      <c r="EU90" s="407"/>
      <c r="EV90" s="407"/>
      <c r="EW90" s="407"/>
      <c r="EX90" s="407"/>
      <c r="EY90" s="407"/>
      <c r="EZ90" s="407"/>
      <c r="FA90" s="407"/>
      <c r="FB90" s="407"/>
      <c r="FC90" s="407"/>
      <c r="FD90" s="407"/>
      <c r="FE90" s="407"/>
      <c r="FF90" s="407"/>
      <c r="FG90" s="407"/>
      <c r="FH90" s="407"/>
      <c r="FI90" s="407"/>
      <c r="FJ90" s="407"/>
      <c r="FK90" s="407"/>
      <c r="FL90" s="407"/>
      <c r="FM90" s="407"/>
      <c r="FN90" s="407"/>
      <c r="FO90" s="407"/>
      <c r="FP90" s="407"/>
      <c r="FQ90" s="407"/>
      <c r="FR90" s="407"/>
      <c r="FS90" s="407"/>
      <c r="FT90" s="407"/>
      <c r="FU90" s="407"/>
      <c r="FV90" s="407"/>
      <c r="FW90" s="407"/>
      <c r="FX90" s="407"/>
      <c r="FY90" s="407"/>
      <c r="FZ90" s="407"/>
      <c r="GA90" s="407"/>
      <c r="GB90" s="407"/>
      <c r="GC90" s="407"/>
      <c r="GD90" s="407"/>
      <c r="GE90" s="407"/>
      <c r="GF90" s="407"/>
      <c r="GG90" s="407"/>
      <c r="GH90" s="407"/>
      <c r="GI90" s="407"/>
      <c r="GJ90" s="407"/>
      <c r="GK90" s="407"/>
      <c r="GL90" s="407"/>
      <c r="GM90" s="407"/>
      <c r="GN90" s="407"/>
      <c r="GO90" s="407"/>
      <c r="GP90" s="407"/>
      <c r="GQ90" s="407"/>
      <c r="GR90" s="407"/>
      <c r="GS90" s="407"/>
      <c r="GT90" s="407"/>
      <c r="GU90" s="407"/>
      <c r="GV90" s="407"/>
      <c r="GW90" s="407"/>
      <c r="GX90" s="407"/>
      <c r="GY90" s="407"/>
      <c r="GZ90" s="407"/>
      <c r="HA90" s="407"/>
      <c r="HB90" s="407"/>
      <c r="HC90" s="407"/>
      <c r="HD90" s="407"/>
      <c r="HE90" s="407"/>
      <c r="HF90" s="407"/>
      <c r="HG90" s="407"/>
      <c r="HH90" s="407"/>
      <c r="HI90" s="407"/>
      <c r="HJ90" s="407"/>
      <c r="HK90" s="407"/>
      <c r="HL90" s="407"/>
      <c r="HM90" s="407"/>
      <c r="HN90" s="407"/>
      <c r="HO90" s="407"/>
      <c r="HP90" s="407"/>
      <c r="HQ90" s="407"/>
      <c r="HR90" s="407"/>
      <c r="HS90" s="407"/>
      <c r="HT90" s="407"/>
      <c r="HU90" s="407"/>
      <c r="HV90" s="407"/>
    </row>
    <row r="91" spans="1:230" ht="18" customHeight="1">
      <c r="A91" s="397"/>
      <c r="B91" s="398"/>
      <c r="C91" s="397"/>
      <c r="D91" s="397"/>
      <c r="E91" s="397"/>
      <c r="F91" s="397"/>
      <c r="G91" s="397"/>
      <c r="H91" s="397"/>
      <c r="I91" s="397"/>
    </row>
    <row r="92" spans="1:230" ht="18" customHeight="1">
      <c r="A92" s="397"/>
      <c r="B92" s="426"/>
      <c r="C92" s="397"/>
      <c r="D92" s="427"/>
      <c r="E92" s="428"/>
      <c r="F92" s="427"/>
      <c r="G92" s="428"/>
      <c r="H92" s="427"/>
      <c r="I92" s="428"/>
    </row>
    <row r="93" spans="1:230" ht="18" customHeight="1">
      <c r="B93" s="429"/>
      <c r="D93" s="430"/>
      <c r="E93" s="431"/>
      <c r="F93" s="430"/>
      <c r="G93" s="431"/>
      <c r="H93" s="430"/>
      <c r="I93" s="431"/>
    </row>
    <row r="94" spans="1:230" ht="18" customHeight="1">
      <c r="B94" s="429"/>
      <c r="C94" s="432"/>
      <c r="D94" s="430"/>
      <c r="E94" s="431"/>
      <c r="F94" s="430"/>
      <c r="G94" s="431"/>
      <c r="H94" s="430"/>
      <c r="I94" s="431"/>
    </row>
    <row r="95" spans="1:230" ht="18" customHeight="1">
      <c r="B95" s="429"/>
      <c r="E95" s="431"/>
      <c r="G95" s="431"/>
      <c r="I95" s="431"/>
    </row>
    <row r="96" spans="1:230" ht="18" customHeight="1">
      <c r="B96" s="429"/>
      <c r="E96" s="431"/>
      <c r="G96" s="431"/>
      <c r="I96" s="431"/>
    </row>
    <row r="97" spans="2:9" ht="18" customHeight="1">
      <c r="B97" s="429"/>
      <c r="E97" s="431"/>
      <c r="G97" s="431"/>
      <c r="I97" s="431"/>
    </row>
    <row r="98" spans="2:9" ht="18" customHeight="1">
      <c r="B98" s="429"/>
      <c r="E98" s="431"/>
      <c r="G98" s="431"/>
      <c r="I98" s="431"/>
    </row>
    <row r="99" spans="2:9" ht="18" customHeight="1">
      <c r="B99" s="429"/>
      <c r="E99" s="431"/>
      <c r="G99" s="431"/>
      <c r="I99" s="431"/>
    </row>
    <row r="100" spans="2:9" ht="18" customHeight="1">
      <c r="B100" s="429"/>
      <c r="E100" s="431"/>
      <c r="G100" s="431"/>
      <c r="I100" s="431"/>
    </row>
    <row r="101" spans="2:9" ht="18" customHeight="1">
      <c r="B101" s="429"/>
    </row>
    <row r="102" spans="2:9" ht="18" customHeight="1">
      <c r="B102" s="429"/>
    </row>
    <row r="103" spans="2:9" ht="18" customHeight="1">
      <c r="B103" s="429"/>
    </row>
    <row r="104" spans="2:9" ht="18" customHeight="1">
      <c r="B104" s="429"/>
    </row>
    <row r="105" spans="2:9" ht="18" customHeight="1">
      <c r="B105" s="429"/>
    </row>
    <row r="106" spans="2:9" ht="18" customHeight="1">
      <c r="B106" s="429"/>
    </row>
    <row r="107" spans="2:9" ht="18" customHeight="1">
      <c r="B107" s="42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6B0E30B-8DC0-4169-88DE-B63C0B70EB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E544-8CE1-49BC-B2A0-C6FA7D3C332E}">
  <sheetPr codeName="Hoja16"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D60" sqref="D60"/>
      <selection pane="bottomLeft" activeCell="K87" sqref="K87"/>
    </sheetView>
  </sheetViews>
  <sheetFormatPr baseColWidth="10" defaultColWidth="11.42578125" defaultRowHeight="15.75"/>
  <cols>
    <col min="1" max="1" width="2.7109375" style="402" customWidth="1"/>
    <col min="2" max="2" width="8" style="408" customWidth="1"/>
    <col min="3" max="3" width="24.7109375" style="402" customWidth="1"/>
    <col min="4" max="9" width="15.7109375" style="402" customWidth="1"/>
    <col min="10" max="10" width="11.42578125" style="433"/>
    <col min="11" max="11" width="28" style="402" customWidth="1"/>
    <col min="12" max="16384" width="11.42578125" style="402"/>
  </cols>
  <sheetData>
    <row r="1" spans="1:217" s="387" customFormat="1" ht="15.75" customHeight="1">
      <c r="B1" s="388"/>
      <c r="E1" s="389"/>
      <c r="G1" s="389"/>
      <c r="I1" s="389"/>
      <c r="J1" s="433"/>
      <c r="K1" s="402"/>
    </row>
    <row r="2" spans="1:217" s="387" customFormat="1">
      <c r="B2" s="388"/>
      <c r="E2" s="389"/>
      <c r="G2" s="389"/>
      <c r="I2" s="389"/>
      <c r="J2" s="433"/>
      <c r="K2" s="402"/>
    </row>
    <row r="3" spans="1:217" s="387" customFormat="1" ht="18.75">
      <c r="B3" s="390"/>
      <c r="C3" s="391" t="s">
        <v>46</v>
      </c>
      <c r="D3" s="392"/>
      <c r="E3" s="393"/>
      <c r="F3" s="392"/>
      <c r="G3" s="393"/>
      <c r="H3" s="392"/>
      <c r="I3" s="393"/>
      <c r="J3" s="433"/>
      <c r="K3" s="402"/>
    </row>
    <row r="4" spans="1:217" s="387" customFormat="1">
      <c r="B4" s="388"/>
      <c r="C4" s="394"/>
      <c r="D4" s="392"/>
      <c r="E4" s="393"/>
      <c r="F4" s="392"/>
      <c r="G4" s="393"/>
      <c r="H4" s="392"/>
      <c r="I4" s="393"/>
      <c r="J4" s="433"/>
      <c r="K4" s="402"/>
    </row>
    <row r="5" spans="1:217" s="387" customFormat="1" ht="18.75">
      <c r="B5" s="395"/>
      <c r="C5" s="396" t="s">
        <v>222</v>
      </c>
      <c r="D5" s="392"/>
      <c r="E5" s="393"/>
      <c r="F5" s="392"/>
      <c r="G5" s="393"/>
      <c r="H5" s="392"/>
      <c r="I5" s="393"/>
      <c r="J5" s="433"/>
      <c r="K5" s="434" t="s">
        <v>170</v>
      </c>
    </row>
    <row r="6" spans="1:217" s="437" customFormat="1" ht="9" customHeight="1">
      <c r="A6" s="435"/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  <c r="BF6" s="436"/>
      <c r="BG6" s="436"/>
      <c r="BH6" s="436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436"/>
      <c r="BX6" s="436"/>
      <c r="BY6" s="436"/>
      <c r="BZ6" s="436"/>
      <c r="CA6" s="436"/>
      <c r="CB6" s="436"/>
      <c r="CC6" s="436"/>
      <c r="CD6" s="436"/>
      <c r="CE6" s="436"/>
      <c r="CF6" s="436"/>
      <c r="CG6" s="436"/>
      <c r="CH6" s="436"/>
      <c r="CI6" s="436"/>
      <c r="CJ6" s="436"/>
      <c r="CK6" s="436"/>
      <c r="CL6" s="436"/>
      <c r="CM6" s="436"/>
      <c r="CN6" s="436"/>
      <c r="CO6" s="436"/>
      <c r="CP6" s="436"/>
      <c r="CQ6" s="436"/>
      <c r="CR6" s="436"/>
      <c r="CS6" s="436"/>
      <c r="CT6" s="436"/>
      <c r="CU6" s="436"/>
      <c r="CV6" s="436"/>
      <c r="CW6" s="436"/>
      <c r="CX6" s="436"/>
      <c r="CY6" s="436"/>
      <c r="CZ6" s="436"/>
      <c r="DA6" s="436"/>
      <c r="DB6" s="436"/>
      <c r="DC6" s="436"/>
      <c r="DD6" s="436"/>
      <c r="DE6" s="436"/>
      <c r="DF6" s="436"/>
      <c r="DG6" s="436"/>
      <c r="DH6" s="436"/>
      <c r="DI6" s="436"/>
      <c r="DJ6" s="436"/>
      <c r="DK6" s="436"/>
      <c r="DL6" s="436"/>
      <c r="DM6" s="436"/>
      <c r="DN6" s="436"/>
      <c r="DO6" s="436"/>
      <c r="DP6" s="436"/>
      <c r="DQ6" s="436"/>
      <c r="DR6" s="436"/>
      <c r="DS6" s="436"/>
      <c r="DT6" s="436"/>
      <c r="DU6" s="436"/>
      <c r="DV6" s="436"/>
      <c r="DW6" s="436"/>
      <c r="DX6" s="436"/>
      <c r="DY6" s="436"/>
      <c r="DZ6" s="436"/>
      <c r="EA6" s="436"/>
      <c r="EB6" s="436"/>
      <c r="EC6" s="436"/>
      <c r="ED6" s="436"/>
      <c r="EE6" s="436"/>
      <c r="EF6" s="436"/>
      <c r="EG6" s="436"/>
      <c r="EH6" s="436"/>
      <c r="EI6" s="436"/>
      <c r="EJ6" s="436"/>
      <c r="EK6" s="436"/>
      <c r="EL6" s="436"/>
      <c r="EM6" s="436"/>
      <c r="EN6" s="436"/>
      <c r="EO6" s="436"/>
      <c r="EP6" s="436"/>
      <c r="EQ6" s="436"/>
      <c r="ER6" s="436"/>
      <c r="ES6" s="436"/>
      <c r="ET6" s="436"/>
      <c r="EU6" s="436"/>
      <c r="EV6" s="436"/>
      <c r="EW6" s="436"/>
      <c r="EX6" s="436"/>
      <c r="EY6" s="436"/>
      <c r="EZ6" s="436"/>
      <c r="FA6" s="436"/>
      <c r="FB6" s="436"/>
      <c r="FC6" s="436"/>
      <c r="FD6" s="436"/>
      <c r="FE6" s="436"/>
      <c r="FF6" s="436"/>
      <c r="FG6" s="436"/>
      <c r="FH6" s="436"/>
      <c r="FI6" s="436"/>
      <c r="FJ6" s="436"/>
      <c r="FK6" s="436"/>
      <c r="FL6" s="436"/>
      <c r="FM6" s="436"/>
      <c r="FN6" s="436"/>
      <c r="FO6" s="436"/>
      <c r="FP6" s="436"/>
      <c r="FQ6" s="436"/>
      <c r="FR6" s="436"/>
      <c r="FS6" s="436"/>
      <c r="FT6" s="436"/>
      <c r="FU6" s="436"/>
      <c r="FV6" s="436"/>
      <c r="FW6" s="436"/>
      <c r="FX6" s="436"/>
      <c r="FY6" s="436"/>
      <c r="FZ6" s="436"/>
      <c r="GA6" s="436"/>
      <c r="GB6" s="436"/>
      <c r="GC6" s="436"/>
      <c r="GD6" s="436"/>
      <c r="GE6" s="436"/>
      <c r="GF6" s="436"/>
      <c r="GG6" s="436"/>
      <c r="GH6" s="436"/>
      <c r="GI6" s="436"/>
      <c r="GJ6" s="436"/>
      <c r="GK6" s="436"/>
      <c r="GL6" s="436"/>
      <c r="GM6" s="436"/>
      <c r="GN6" s="436"/>
      <c r="GO6" s="436"/>
      <c r="GP6" s="436"/>
      <c r="GQ6" s="436"/>
      <c r="GR6" s="436"/>
      <c r="GS6" s="436"/>
      <c r="GT6" s="436"/>
      <c r="GU6" s="436"/>
      <c r="GV6" s="436"/>
      <c r="GW6" s="436"/>
      <c r="GX6" s="436"/>
      <c r="GY6" s="436"/>
      <c r="GZ6" s="436"/>
      <c r="HA6" s="436"/>
      <c r="HB6" s="436"/>
      <c r="HC6" s="436"/>
      <c r="HD6" s="436"/>
      <c r="HE6" s="436"/>
      <c r="HF6" s="436"/>
      <c r="HG6" s="436"/>
      <c r="HH6" s="436"/>
      <c r="HI6" s="436"/>
    </row>
    <row r="7" spans="1:217" ht="38.1" customHeight="1">
      <c r="A7" s="397"/>
      <c r="B7" s="497" t="s">
        <v>159</v>
      </c>
      <c r="C7" s="499" t="s">
        <v>47</v>
      </c>
      <c r="D7" s="440" t="s">
        <v>104</v>
      </c>
      <c r="E7" s="441"/>
      <c r="F7" s="442" t="s">
        <v>105</v>
      </c>
      <c r="G7" s="443"/>
      <c r="H7" s="448" t="s">
        <v>45</v>
      </c>
      <c r="I7" s="448"/>
    </row>
    <row r="8" spans="1:217" ht="36.75" customHeight="1">
      <c r="A8" s="397"/>
      <c r="B8" s="498"/>
      <c r="C8" s="500"/>
      <c r="D8" s="445" t="s">
        <v>7</v>
      </c>
      <c r="E8" s="446" t="s">
        <v>51</v>
      </c>
      <c r="F8" s="449" t="s">
        <v>7</v>
      </c>
      <c r="G8" s="450" t="s">
        <v>51</v>
      </c>
      <c r="H8" s="452" t="s">
        <v>7</v>
      </c>
      <c r="I8" s="451" t="s">
        <v>51</v>
      </c>
    </row>
    <row r="9" spans="1:217" ht="24" hidden="1" customHeight="1">
      <c r="B9" s="403"/>
      <c r="C9" s="404"/>
      <c r="D9" s="405"/>
      <c r="E9" s="406"/>
      <c r="F9" s="405"/>
      <c r="G9" s="406"/>
      <c r="H9" s="405"/>
      <c r="I9" s="406"/>
    </row>
    <row r="10" spans="1:217" s="412" customFormat="1" ht="18" customHeight="1">
      <c r="A10" s="407"/>
      <c r="B10" s="408"/>
      <c r="C10" s="409" t="s">
        <v>52</v>
      </c>
      <c r="D10" s="453">
        <v>69874</v>
      </c>
      <c r="E10" s="454">
        <v>451.66339425251186</v>
      </c>
      <c r="F10" s="455">
        <v>11885</v>
      </c>
      <c r="G10" s="456">
        <v>667.97261758519198</v>
      </c>
      <c r="H10" s="457">
        <v>1638060</v>
      </c>
      <c r="I10" s="458">
        <v>1067.9494239222004</v>
      </c>
      <c r="J10" s="438"/>
      <c r="K10" s="413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7"/>
      <c r="BG10" s="407"/>
      <c r="BH10" s="407"/>
      <c r="BI10" s="407"/>
      <c r="BJ10" s="407"/>
      <c r="BK10" s="407"/>
      <c r="BL10" s="407"/>
      <c r="BM10" s="407"/>
      <c r="BN10" s="407"/>
      <c r="BO10" s="407"/>
      <c r="BP10" s="407"/>
      <c r="BQ10" s="407"/>
      <c r="BR10" s="407"/>
      <c r="BS10" s="407"/>
      <c r="BT10" s="407"/>
      <c r="BU10" s="407"/>
      <c r="BV10" s="407"/>
      <c r="BW10" s="407"/>
      <c r="BX10" s="407"/>
      <c r="BY10" s="407"/>
      <c r="BZ10" s="407"/>
      <c r="CA10" s="407"/>
      <c r="CB10" s="407"/>
      <c r="CC10" s="407"/>
      <c r="CD10" s="407"/>
      <c r="CE10" s="407"/>
      <c r="CF10" s="407"/>
      <c r="CG10" s="407"/>
      <c r="CH10" s="407"/>
      <c r="CI10" s="407"/>
      <c r="CJ10" s="407"/>
      <c r="CK10" s="407"/>
      <c r="CL10" s="407"/>
      <c r="CM10" s="407"/>
      <c r="CN10" s="407"/>
      <c r="CO10" s="407"/>
      <c r="CP10" s="407"/>
      <c r="CQ10" s="407"/>
      <c r="CR10" s="407"/>
      <c r="CS10" s="407"/>
      <c r="CT10" s="407"/>
      <c r="CU10" s="407"/>
      <c r="CV10" s="407"/>
      <c r="CW10" s="407"/>
      <c r="CX10" s="407"/>
      <c r="CY10" s="407"/>
      <c r="CZ10" s="407"/>
      <c r="DA10" s="407"/>
      <c r="DB10" s="407"/>
      <c r="DC10" s="407"/>
      <c r="DD10" s="407"/>
      <c r="DE10" s="407"/>
      <c r="DF10" s="407"/>
      <c r="DG10" s="407"/>
      <c r="DH10" s="407"/>
      <c r="DI10" s="407"/>
      <c r="DJ10" s="407"/>
      <c r="DK10" s="407"/>
      <c r="DL10" s="407"/>
      <c r="DM10" s="407"/>
      <c r="DN10" s="407"/>
      <c r="DO10" s="407"/>
      <c r="DP10" s="407"/>
      <c r="DQ10" s="407"/>
      <c r="DR10" s="407"/>
      <c r="DS10" s="407"/>
      <c r="DT10" s="407"/>
      <c r="DU10" s="407"/>
      <c r="DV10" s="407"/>
      <c r="DW10" s="407"/>
      <c r="DX10" s="407"/>
      <c r="DY10" s="407"/>
      <c r="DZ10" s="407"/>
      <c r="EA10" s="407"/>
      <c r="EB10" s="407"/>
      <c r="EC10" s="407"/>
      <c r="ED10" s="407"/>
      <c r="EE10" s="407"/>
      <c r="EF10" s="407"/>
      <c r="EG10" s="407"/>
      <c r="EH10" s="407"/>
      <c r="EI10" s="407"/>
      <c r="EJ10" s="407"/>
      <c r="EK10" s="407"/>
      <c r="EL10" s="407"/>
      <c r="EM10" s="407"/>
      <c r="EN10" s="407"/>
      <c r="EO10" s="407"/>
      <c r="EP10" s="407"/>
      <c r="EQ10" s="407"/>
      <c r="ER10" s="407"/>
      <c r="ES10" s="407"/>
      <c r="ET10" s="407"/>
      <c r="EU10" s="407"/>
      <c r="EV10" s="407"/>
      <c r="EW10" s="407"/>
      <c r="EX10" s="407"/>
      <c r="EY10" s="407"/>
      <c r="EZ10" s="407"/>
      <c r="FA10" s="407"/>
      <c r="FB10" s="407"/>
      <c r="FC10" s="407"/>
      <c r="FD10" s="407"/>
      <c r="FE10" s="407"/>
      <c r="FF10" s="407"/>
      <c r="FG10" s="407"/>
      <c r="FH10" s="407"/>
      <c r="FI10" s="407"/>
      <c r="FJ10" s="407"/>
      <c r="FK10" s="407"/>
      <c r="FL10" s="407"/>
      <c r="FM10" s="407"/>
      <c r="FN10" s="407"/>
      <c r="FO10" s="407"/>
      <c r="FP10" s="407"/>
      <c r="FQ10" s="407"/>
      <c r="FR10" s="407"/>
      <c r="FS10" s="407"/>
      <c r="FT10" s="407"/>
      <c r="FU10" s="407"/>
      <c r="FV10" s="407"/>
      <c r="FW10" s="407"/>
      <c r="FX10" s="407"/>
      <c r="FY10" s="407"/>
      <c r="FZ10" s="407"/>
      <c r="GA10" s="407"/>
      <c r="GB10" s="407"/>
      <c r="GC10" s="407"/>
      <c r="GD10" s="407"/>
      <c r="GE10" s="407"/>
      <c r="GF10" s="407"/>
      <c r="GG10" s="407"/>
      <c r="GH10" s="407"/>
      <c r="GI10" s="407"/>
      <c r="GJ10" s="407"/>
      <c r="GK10" s="407"/>
      <c r="GL10" s="407"/>
      <c r="GM10" s="407"/>
      <c r="GN10" s="407"/>
      <c r="GO10" s="407"/>
      <c r="GP10" s="407"/>
      <c r="GQ10" s="407"/>
      <c r="GR10" s="407"/>
      <c r="GS10" s="407"/>
      <c r="GT10" s="407"/>
      <c r="GU10" s="407"/>
      <c r="GV10" s="407"/>
      <c r="GW10" s="407"/>
      <c r="GX10" s="407"/>
      <c r="GY10" s="407"/>
      <c r="GZ10" s="407"/>
      <c r="HA10" s="407"/>
      <c r="HB10" s="407"/>
      <c r="HC10" s="407"/>
      <c r="HD10" s="407"/>
      <c r="HE10" s="407"/>
      <c r="HF10" s="407"/>
      <c r="HG10" s="407"/>
      <c r="HH10" s="407"/>
      <c r="HI10" s="407"/>
    </row>
    <row r="11" spans="1:217" s="413" customFormat="1" ht="18" customHeight="1">
      <c r="B11" s="408">
        <v>4</v>
      </c>
      <c r="C11" s="414" t="s">
        <v>53</v>
      </c>
      <c r="D11" s="415">
        <v>5405</v>
      </c>
      <c r="E11" s="416">
        <v>403.98239777983349</v>
      </c>
      <c r="F11" s="415">
        <v>508</v>
      </c>
      <c r="G11" s="416">
        <v>648.72960629921261</v>
      </c>
      <c r="H11" s="415">
        <v>112557</v>
      </c>
      <c r="I11" s="416">
        <v>973.75193777374989</v>
      </c>
      <c r="J11" s="438"/>
      <c r="K11" s="438"/>
    </row>
    <row r="12" spans="1:217" s="413" customFormat="1" ht="18" customHeight="1">
      <c r="B12" s="408">
        <v>11</v>
      </c>
      <c r="C12" s="414" t="s">
        <v>54</v>
      </c>
      <c r="D12" s="415">
        <v>10559</v>
      </c>
      <c r="E12" s="416">
        <v>484.62533099725351</v>
      </c>
      <c r="F12" s="415">
        <v>2733</v>
      </c>
      <c r="G12" s="416">
        <v>689.31096963044274</v>
      </c>
      <c r="H12" s="415">
        <v>228885</v>
      </c>
      <c r="I12" s="416">
        <v>1182.9102411691456</v>
      </c>
      <c r="J12" s="438"/>
    </row>
    <row r="13" spans="1:217" s="413" customFormat="1" ht="18" customHeight="1">
      <c r="B13" s="408">
        <v>14</v>
      </c>
      <c r="C13" s="414" t="s">
        <v>55</v>
      </c>
      <c r="D13" s="415">
        <v>6942</v>
      </c>
      <c r="E13" s="416">
        <v>452.65023480265057</v>
      </c>
      <c r="F13" s="415">
        <v>1348</v>
      </c>
      <c r="G13" s="416">
        <v>649.46125370919879</v>
      </c>
      <c r="H13" s="415">
        <v>176550</v>
      </c>
      <c r="I13" s="416">
        <v>995.08034936278625</v>
      </c>
      <c r="J13" s="438"/>
    </row>
    <row r="14" spans="1:217" s="413" customFormat="1" ht="18" customHeight="1">
      <c r="B14" s="408">
        <v>18</v>
      </c>
      <c r="C14" s="414" t="s">
        <v>56</v>
      </c>
      <c r="D14" s="415">
        <v>7926</v>
      </c>
      <c r="E14" s="416">
        <v>433.95933131466063</v>
      </c>
      <c r="F14" s="415">
        <v>1482</v>
      </c>
      <c r="G14" s="416">
        <v>655.22897435897437</v>
      </c>
      <c r="H14" s="415">
        <v>195109</v>
      </c>
      <c r="I14" s="416">
        <v>1015.3995735716956</v>
      </c>
      <c r="J14" s="438"/>
    </row>
    <row r="15" spans="1:217" s="413" customFormat="1" ht="18" customHeight="1">
      <c r="B15" s="408">
        <v>21</v>
      </c>
      <c r="C15" s="414" t="s">
        <v>57</v>
      </c>
      <c r="D15" s="415">
        <v>4370</v>
      </c>
      <c r="E15" s="416">
        <v>455.68587185354698</v>
      </c>
      <c r="F15" s="415">
        <v>786</v>
      </c>
      <c r="G15" s="416">
        <v>687.50385496183196</v>
      </c>
      <c r="H15" s="415">
        <v>102077</v>
      </c>
      <c r="I15" s="416">
        <v>1082.4645587154805</v>
      </c>
      <c r="J15" s="438"/>
    </row>
    <row r="16" spans="1:217" s="413" customFormat="1" ht="18" customHeight="1">
      <c r="B16" s="408">
        <v>23</v>
      </c>
      <c r="C16" s="414" t="s">
        <v>58</v>
      </c>
      <c r="D16" s="415">
        <v>5580</v>
      </c>
      <c r="E16" s="416">
        <v>439.14865949820791</v>
      </c>
      <c r="F16" s="415">
        <v>815</v>
      </c>
      <c r="G16" s="416">
        <v>603.56619631901833</v>
      </c>
      <c r="H16" s="415">
        <v>146356</v>
      </c>
      <c r="I16" s="416">
        <v>983.66778874798445</v>
      </c>
      <c r="J16" s="438"/>
    </row>
    <row r="17" spans="1:217" s="413" customFormat="1" ht="18" customHeight="1">
      <c r="B17" s="408">
        <v>29</v>
      </c>
      <c r="C17" s="414" t="s">
        <v>59</v>
      </c>
      <c r="D17" s="415">
        <v>12879</v>
      </c>
      <c r="E17" s="416">
        <v>439.9275083469214</v>
      </c>
      <c r="F17" s="415">
        <v>1641</v>
      </c>
      <c r="G17" s="416">
        <v>660.47523461304093</v>
      </c>
      <c r="H17" s="415">
        <v>282293</v>
      </c>
      <c r="I17" s="416">
        <v>1085.0120300538799</v>
      </c>
      <c r="J17" s="438"/>
    </row>
    <row r="18" spans="1:217" s="413" customFormat="1" ht="18" customHeight="1">
      <c r="B18" s="408">
        <v>41</v>
      </c>
      <c r="C18" s="414" t="s">
        <v>60</v>
      </c>
      <c r="D18" s="415">
        <v>16213</v>
      </c>
      <c r="E18" s="416">
        <v>466.86989021155858</v>
      </c>
      <c r="F18" s="415">
        <v>2572</v>
      </c>
      <c r="G18" s="416">
        <v>685.36764774494566</v>
      </c>
      <c r="H18" s="415">
        <v>394233</v>
      </c>
      <c r="I18" s="416">
        <v>1102.0525329183497</v>
      </c>
      <c r="J18" s="438"/>
    </row>
    <row r="19" spans="1:217" s="413" customFormat="1" ht="18" hidden="1" customHeight="1">
      <c r="B19" s="408"/>
      <c r="C19" s="414"/>
      <c r="D19" s="415"/>
      <c r="E19" s="416"/>
      <c r="F19" s="415"/>
      <c r="G19" s="416"/>
      <c r="H19" s="415"/>
      <c r="I19" s="416"/>
      <c r="J19" s="438"/>
    </row>
    <row r="20" spans="1:217" s="412" customFormat="1" ht="18" customHeight="1">
      <c r="A20" s="407"/>
      <c r="B20" s="408"/>
      <c r="C20" s="409" t="s">
        <v>61</v>
      </c>
      <c r="D20" s="453">
        <v>9462</v>
      </c>
      <c r="E20" s="454">
        <v>494.37853307968714</v>
      </c>
      <c r="F20" s="455">
        <v>839</v>
      </c>
      <c r="G20" s="456">
        <v>743.85513706793802</v>
      </c>
      <c r="H20" s="457">
        <v>309530</v>
      </c>
      <c r="I20" s="458">
        <v>1265.7098111007026</v>
      </c>
      <c r="J20" s="438"/>
      <c r="K20" s="413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7"/>
      <c r="CE20" s="407"/>
      <c r="CF20" s="407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07"/>
      <c r="CT20" s="407"/>
      <c r="CU20" s="407"/>
      <c r="CV20" s="407"/>
      <c r="CW20" s="407"/>
      <c r="CX20" s="407"/>
      <c r="CY20" s="407"/>
      <c r="CZ20" s="407"/>
      <c r="DA20" s="407"/>
      <c r="DB20" s="407"/>
      <c r="DC20" s="407"/>
      <c r="DD20" s="407"/>
      <c r="DE20" s="407"/>
      <c r="DF20" s="407"/>
      <c r="DG20" s="407"/>
      <c r="DH20" s="407"/>
      <c r="DI20" s="407"/>
      <c r="DJ20" s="407"/>
      <c r="DK20" s="407"/>
      <c r="DL20" s="407"/>
      <c r="DM20" s="407"/>
      <c r="DN20" s="407"/>
      <c r="DO20" s="407"/>
      <c r="DP20" s="407"/>
      <c r="DQ20" s="407"/>
      <c r="DR20" s="407"/>
      <c r="DS20" s="407"/>
      <c r="DT20" s="407"/>
      <c r="DU20" s="407"/>
      <c r="DV20" s="407"/>
      <c r="DW20" s="407"/>
      <c r="DX20" s="407"/>
      <c r="DY20" s="407"/>
      <c r="DZ20" s="407"/>
      <c r="EA20" s="407"/>
      <c r="EB20" s="407"/>
      <c r="EC20" s="407"/>
      <c r="ED20" s="407"/>
      <c r="EE20" s="407"/>
      <c r="EF20" s="407"/>
      <c r="EG20" s="407"/>
      <c r="EH20" s="407"/>
      <c r="EI20" s="407"/>
      <c r="EJ20" s="407"/>
      <c r="EK20" s="407"/>
      <c r="EL20" s="407"/>
      <c r="EM20" s="407"/>
      <c r="EN20" s="407"/>
      <c r="EO20" s="407"/>
      <c r="EP20" s="407"/>
      <c r="EQ20" s="407"/>
      <c r="ER20" s="407"/>
      <c r="ES20" s="407"/>
      <c r="ET20" s="407"/>
      <c r="EU20" s="407"/>
      <c r="EV20" s="407"/>
      <c r="EW20" s="407"/>
      <c r="EX20" s="407"/>
      <c r="EY20" s="407"/>
      <c r="EZ20" s="407"/>
      <c r="FA20" s="407"/>
      <c r="FB20" s="407"/>
      <c r="FC20" s="407"/>
      <c r="FD20" s="407"/>
      <c r="FE20" s="407"/>
      <c r="FF20" s="407"/>
      <c r="FG20" s="407"/>
      <c r="FH20" s="407"/>
      <c r="FI20" s="407"/>
      <c r="FJ20" s="407"/>
      <c r="FK20" s="407"/>
      <c r="FL20" s="407"/>
      <c r="FM20" s="407"/>
      <c r="FN20" s="407"/>
      <c r="FO20" s="407"/>
      <c r="FP20" s="407"/>
      <c r="FQ20" s="407"/>
      <c r="FR20" s="407"/>
      <c r="FS20" s="407"/>
      <c r="FT20" s="407"/>
      <c r="FU20" s="407"/>
      <c r="FV20" s="407"/>
      <c r="FW20" s="407"/>
      <c r="FX20" s="407"/>
      <c r="FY20" s="407"/>
      <c r="FZ20" s="407"/>
      <c r="GA20" s="407"/>
      <c r="GB20" s="407"/>
      <c r="GC20" s="407"/>
      <c r="GD20" s="407"/>
      <c r="GE20" s="407"/>
      <c r="GF20" s="407"/>
      <c r="GG20" s="407"/>
      <c r="GH20" s="407"/>
      <c r="GI20" s="407"/>
      <c r="GJ20" s="407"/>
      <c r="GK20" s="407"/>
      <c r="GL20" s="407"/>
      <c r="GM20" s="407"/>
      <c r="GN20" s="407"/>
      <c r="GO20" s="407"/>
      <c r="GP20" s="407"/>
      <c r="GQ20" s="407"/>
      <c r="GR20" s="407"/>
      <c r="GS20" s="407"/>
      <c r="GT20" s="407"/>
      <c r="GU20" s="407"/>
      <c r="GV20" s="407"/>
      <c r="GW20" s="407"/>
      <c r="GX20" s="407"/>
      <c r="GY20" s="407"/>
      <c r="GZ20" s="407"/>
      <c r="HA20" s="407"/>
      <c r="HB20" s="407"/>
      <c r="HC20" s="407"/>
      <c r="HD20" s="407"/>
      <c r="HE20" s="407"/>
      <c r="HF20" s="407"/>
      <c r="HG20" s="407"/>
      <c r="HH20" s="407"/>
      <c r="HI20" s="407"/>
    </row>
    <row r="21" spans="1:217" s="413" customFormat="1" ht="18" customHeight="1">
      <c r="B21" s="408">
        <v>22</v>
      </c>
      <c r="C21" s="414" t="s">
        <v>62</v>
      </c>
      <c r="D21" s="415">
        <v>1648</v>
      </c>
      <c r="E21" s="416">
        <v>471.97164441747566</v>
      </c>
      <c r="F21" s="415">
        <v>87</v>
      </c>
      <c r="G21" s="416">
        <v>688.84816091954031</v>
      </c>
      <c r="H21" s="415">
        <v>54115</v>
      </c>
      <c r="I21" s="416">
        <v>1145.4979539868798</v>
      </c>
      <c r="J21" s="438"/>
    </row>
    <row r="22" spans="1:217" s="413" customFormat="1" ht="18" customHeight="1">
      <c r="B22" s="408">
        <v>40</v>
      </c>
      <c r="C22" s="414" t="s">
        <v>63</v>
      </c>
      <c r="D22" s="415">
        <v>1051</v>
      </c>
      <c r="E22" s="416">
        <v>480.46921979067548</v>
      </c>
      <c r="F22" s="415">
        <v>102</v>
      </c>
      <c r="G22" s="416">
        <v>702.79431372549027</v>
      </c>
      <c r="H22" s="415">
        <v>35891</v>
      </c>
      <c r="I22" s="416">
        <v>1155.1045966955505</v>
      </c>
      <c r="J22" s="438"/>
    </row>
    <row r="23" spans="1:217" s="413" customFormat="1" ht="18" customHeight="1">
      <c r="B23" s="408">
        <v>50</v>
      </c>
      <c r="C23" s="414" t="s">
        <v>64</v>
      </c>
      <c r="D23" s="415">
        <v>6763</v>
      </c>
      <c r="E23" s="416">
        <v>502.00018630785149</v>
      </c>
      <c r="F23" s="415">
        <v>650</v>
      </c>
      <c r="G23" s="416">
        <v>757.66100000000006</v>
      </c>
      <c r="H23" s="415">
        <v>219524</v>
      </c>
      <c r="I23" s="416">
        <v>1313.4266730289191</v>
      </c>
      <c r="J23" s="438"/>
    </row>
    <row r="24" spans="1:217" s="413" customFormat="1" ht="18" hidden="1" customHeight="1">
      <c r="B24" s="408"/>
      <c r="C24" s="414"/>
      <c r="D24" s="415"/>
      <c r="E24" s="416"/>
      <c r="F24" s="415"/>
      <c r="G24" s="416"/>
      <c r="H24" s="415"/>
      <c r="I24" s="416"/>
      <c r="J24" s="438"/>
    </row>
    <row r="25" spans="1:217" s="412" customFormat="1" ht="18" customHeight="1">
      <c r="A25" s="407"/>
      <c r="B25" s="408">
        <v>33</v>
      </c>
      <c r="C25" s="409" t="s">
        <v>65</v>
      </c>
      <c r="D25" s="453">
        <v>8774</v>
      </c>
      <c r="E25" s="454">
        <v>580.11515614315033</v>
      </c>
      <c r="F25" s="455">
        <v>1956</v>
      </c>
      <c r="G25" s="456">
        <v>951.37963190184053</v>
      </c>
      <c r="H25" s="457">
        <v>299752</v>
      </c>
      <c r="I25" s="458">
        <v>1400.2753577957776</v>
      </c>
      <c r="J25" s="438"/>
      <c r="K25" s="413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407"/>
      <c r="BF25" s="407"/>
      <c r="BG25" s="407"/>
      <c r="BH25" s="407"/>
      <c r="BI25" s="407"/>
      <c r="BJ25" s="407"/>
      <c r="BK25" s="407"/>
      <c r="BL25" s="407"/>
      <c r="BM25" s="407"/>
      <c r="BN25" s="407"/>
      <c r="BO25" s="407"/>
      <c r="BP25" s="407"/>
      <c r="BQ25" s="407"/>
      <c r="BR25" s="407"/>
      <c r="BS25" s="407"/>
      <c r="BT25" s="407"/>
      <c r="BU25" s="407"/>
      <c r="BV25" s="407"/>
      <c r="BW25" s="407"/>
      <c r="BX25" s="407"/>
      <c r="BY25" s="407"/>
      <c r="BZ25" s="407"/>
      <c r="CA25" s="407"/>
      <c r="CB25" s="407"/>
      <c r="CC25" s="407"/>
      <c r="CD25" s="407"/>
      <c r="CE25" s="407"/>
      <c r="CF25" s="407"/>
      <c r="CG25" s="407"/>
      <c r="CH25" s="407"/>
      <c r="CI25" s="407"/>
      <c r="CJ25" s="407"/>
      <c r="CK25" s="407"/>
      <c r="CL25" s="407"/>
      <c r="CM25" s="407"/>
      <c r="CN25" s="407"/>
      <c r="CO25" s="407"/>
      <c r="CP25" s="407"/>
      <c r="CQ25" s="407"/>
      <c r="CR25" s="407"/>
      <c r="CS25" s="407"/>
      <c r="CT25" s="407"/>
      <c r="CU25" s="407"/>
      <c r="CV25" s="407"/>
      <c r="CW25" s="407"/>
      <c r="CX25" s="407"/>
      <c r="CY25" s="407"/>
      <c r="CZ25" s="407"/>
      <c r="DA25" s="407"/>
      <c r="DB25" s="407"/>
      <c r="DC25" s="407"/>
      <c r="DD25" s="407"/>
      <c r="DE25" s="407"/>
      <c r="DF25" s="407"/>
      <c r="DG25" s="407"/>
      <c r="DH25" s="407"/>
      <c r="DI25" s="407"/>
      <c r="DJ25" s="407"/>
      <c r="DK25" s="407"/>
      <c r="DL25" s="407"/>
      <c r="DM25" s="407"/>
      <c r="DN25" s="407"/>
      <c r="DO25" s="407"/>
      <c r="DP25" s="407"/>
      <c r="DQ25" s="407"/>
      <c r="DR25" s="407"/>
      <c r="DS25" s="407"/>
      <c r="DT25" s="407"/>
      <c r="DU25" s="407"/>
      <c r="DV25" s="407"/>
      <c r="DW25" s="407"/>
      <c r="DX25" s="407"/>
      <c r="DY25" s="407"/>
      <c r="DZ25" s="407"/>
      <c r="EA25" s="407"/>
      <c r="EB25" s="407"/>
      <c r="EC25" s="407"/>
      <c r="ED25" s="407"/>
      <c r="EE25" s="407"/>
      <c r="EF25" s="407"/>
      <c r="EG25" s="407"/>
      <c r="EH25" s="407"/>
      <c r="EI25" s="407"/>
      <c r="EJ25" s="407"/>
      <c r="EK25" s="407"/>
      <c r="EL25" s="407"/>
      <c r="EM25" s="407"/>
      <c r="EN25" s="407"/>
      <c r="EO25" s="407"/>
      <c r="EP25" s="407"/>
      <c r="EQ25" s="407"/>
      <c r="ER25" s="407"/>
      <c r="ES25" s="407"/>
      <c r="ET25" s="407"/>
      <c r="EU25" s="407"/>
      <c r="EV25" s="407"/>
      <c r="EW25" s="407"/>
      <c r="EX25" s="407"/>
      <c r="EY25" s="407"/>
      <c r="EZ25" s="407"/>
      <c r="FA25" s="407"/>
      <c r="FB25" s="407"/>
      <c r="FC25" s="407"/>
      <c r="FD25" s="407"/>
      <c r="FE25" s="407"/>
      <c r="FF25" s="407"/>
      <c r="FG25" s="407"/>
      <c r="FH25" s="407"/>
      <c r="FI25" s="407"/>
      <c r="FJ25" s="407"/>
      <c r="FK25" s="407"/>
      <c r="FL25" s="407"/>
      <c r="FM25" s="407"/>
      <c r="FN25" s="407"/>
      <c r="FO25" s="407"/>
      <c r="FP25" s="407"/>
      <c r="FQ25" s="407"/>
      <c r="FR25" s="407"/>
      <c r="FS25" s="407"/>
      <c r="FT25" s="407"/>
      <c r="FU25" s="407"/>
      <c r="FV25" s="407"/>
      <c r="FW25" s="407"/>
      <c r="FX25" s="407"/>
      <c r="FY25" s="407"/>
      <c r="FZ25" s="407"/>
      <c r="GA25" s="407"/>
      <c r="GB25" s="407"/>
      <c r="GC25" s="407"/>
      <c r="GD25" s="407"/>
      <c r="GE25" s="407"/>
      <c r="GF25" s="407"/>
      <c r="GG25" s="407"/>
      <c r="GH25" s="407"/>
      <c r="GI25" s="407"/>
      <c r="GJ25" s="407"/>
      <c r="GK25" s="407"/>
      <c r="GL25" s="407"/>
      <c r="GM25" s="407"/>
      <c r="GN25" s="407"/>
      <c r="GO25" s="407"/>
      <c r="GP25" s="407"/>
      <c r="GQ25" s="407"/>
      <c r="GR25" s="407"/>
      <c r="GS25" s="407"/>
      <c r="GT25" s="407"/>
      <c r="GU25" s="407"/>
      <c r="GV25" s="407"/>
      <c r="GW25" s="407"/>
      <c r="GX25" s="407"/>
      <c r="GY25" s="407"/>
      <c r="GZ25" s="407"/>
      <c r="HA25" s="407"/>
      <c r="HB25" s="407"/>
      <c r="HC25" s="407"/>
      <c r="HD25" s="407"/>
      <c r="HE25" s="407"/>
      <c r="HF25" s="407"/>
      <c r="HG25" s="407"/>
      <c r="HH25" s="407"/>
      <c r="HI25" s="407"/>
    </row>
    <row r="26" spans="1:217" s="412" customFormat="1" ht="18" hidden="1" customHeight="1">
      <c r="A26" s="407"/>
      <c r="B26" s="408"/>
      <c r="C26" s="409"/>
      <c r="D26" s="453"/>
      <c r="E26" s="454"/>
      <c r="F26" s="455"/>
      <c r="G26" s="456"/>
      <c r="H26" s="457"/>
      <c r="I26" s="458"/>
      <c r="J26" s="438"/>
      <c r="K26" s="413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/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7"/>
      <c r="BU26" s="407"/>
      <c r="BV26" s="407"/>
      <c r="BW26" s="407"/>
      <c r="BX26" s="407"/>
      <c r="BY26" s="407"/>
      <c r="BZ26" s="407"/>
      <c r="CA26" s="407"/>
      <c r="CB26" s="407"/>
      <c r="CC26" s="407"/>
      <c r="CD26" s="407"/>
      <c r="CE26" s="407"/>
      <c r="CF26" s="407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07"/>
      <c r="CT26" s="407"/>
      <c r="CU26" s="407"/>
      <c r="CV26" s="407"/>
      <c r="CW26" s="407"/>
      <c r="CX26" s="407"/>
      <c r="CY26" s="407"/>
      <c r="CZ26" s="407"/>
      <c r="DA26" s="407"/>
      <c r="DB26" s="407"/>
      <c r="DC26" s="407"/>
      <c r="DD26" s="407"/>
      <c r="DE26" s="407"/>
      <c r="DF26" s="407"/>
      <c r="DG26" s="407"/>
      <c r="DH26" s="407"/>
      <c r="DI26" s="407"/>
      <c r="DJ26" s="407"/>
      <c r="DK26" s="407"/>
      <c r="DL26" s="407"/>
      <c r="DM26" s="407"/>
      <c r="DN26" s="407"/>
      <c r="DO26" s="407"/>
      <c r="DP26" s="407"/>
      <c r="DQ26" s="407"/>
      <c r="DR26" s="407"/>
      <c r="DS26" s="407"/>
      <c r="DT26" s="407"/>
      <c r="DU26" s="407"/>
      <c r="DV26" s="407"/>
      <c r="DW26" s="407"/>
      <c r="DX26" s="407"/>
      <c r="DY26" s="407"/>
      <c r="DZ26" s="407"/>
      <c r="EA26" s="407"/>
      <c r="EB26" s="407"/>
      <c r="EC26" s="407"/>
      <c r="ED26" s="407"/>
      <c r="EE26" s="407"/>
      <c r="EF26" s="407"/>
      <c r="EG26" s="407"/>
      <c r="EH26" s="407"/>
      <c r="EI26" s="407"/>
      <c r="EJ26" s="407"/>
      <c r="EK26" s="407"/>
      <c r="EL26" s="407"/>
      <c r="EM26" s="407"/>
      <c r="EN26" s="407"/>
      <c r="EO26" s="407"/>
      <c r="EP26" s="407"/>
      <c r="EQ26" s="407"/>
      <c r="ER26" s="407"/>
      <c r="ES26" s="407"/>
      <c r="ET26" s="407"/>
      <c r="EU26" s="407"/>
      <c r="EV26" s="407"/>
      <c r="EW26" s="407"/>
      <c r="EX26" s="407"/>
      <c r="EY26" s="407"/>
      <c r="EZ26" s="407"/>
      <c r="FA26" s="407"/>
      <c r="FB26" s="407"/>
      <c r="FC26" s="407"/>
      <c r="FD26" s="407"/>
      <c r="FE26" s="407"/>
      <c r="FF26" s="407"/>
      <c r="FG26" s="407"/>
      <c r="FH26" s="407"/>
      <c r="FI26" s="407"/>
      <c r="FJ26" s="407"/>
      <c r="FK26" s="407"/>
      <c r="FL26" s="407"/>
      <c r="FM26" s="407"/>
      <c r="FN26" s="407"/>
      <c r="FO26" s="407"/>
      <c r="FP26" s="407"/>
      <c r="FQ26" s="407"/>
      <c r="FR26" s="407"/>
      <c r="FS26" s="407"/>
      <c r="FT26" s="407"/>
      <c r="FU26" s="407"/>
      <c r="FV26" s="407"/>
      <c r="FW26" s="407"/>
      <c r="FX26" s="407"/>
      <c r="FY26" s="407"/>
      <c r="FZ26" s="407"/>
      <c r="GA26" s="407"/>
      <c r="GB26" s="407"/>
      <c r="GC26" s="407"/>
      <c r="GD26" s="407"/>
      <c r="GE26" s="407"/>
      <c r="GF26" s="407"/>
      <c r="GG26" s="407"/>
      <c r="GH26" s="407"/>
      <c r="GI26" s="407"/>
      <c r="GJ26" s="407"/>
      <c r="GK26" s="407"/>
      <c r="GL26" s="407"/>
      <c r="GM26" s="407"/>
      <c r="GN26" s="407"/>
      <c r="GO26" s="407"/>
      <c r="GP26" s="407"/>
      <c r="GQ26" s="407"/>
      <c r="GR26" s="407"/>
      <c r="GS26" s="407"/>
      <c r="GT26" s="407"/>
      <c r="GU26" s="407"/>
      <c r="GV26" s="407"/>
      <c r="GW26" s="407"/>
      <c r="GX26" s="407"/>
      <c r="GY26" s="407"/>
      <c r="GZ26" s="407"/>
      <c r="HA26" s="407"/>
      <c r="HB26" s="407"/>
      <c r="HC26" s="407"/>
      <c r="HD26" s="407"/>
      <c r="HE26" s="407"/>
      <c r="HF26" s="407"/>
      <c r="HG26" s="407"/>
      <c r="HH26" s="407"/>
      <c r="HI26" s="407"/>
    </row>
    <row r="27" spans="1:217" s="412" customFormat="1" ht="18" customHeight="1">
      <c r="A27" s="407"/>
      <c r="B27" s="408">
        <v>7</v>
      </c>
      <c r="C27" s="409" t="s">
        <v>208</v>
      </c>
      <c r="D27" s="453">
        <v>5976</v>
      </c>
      <c r="E27" s="454">
        <v>416.33555053547525</v>
      </c>
      <c r="F27" s="455">
        <v>119</v>
      </c>
      <c r="G27" s="456">
        <v>693.16840336134453</v>
      </c>
      <c r="H27" s="457">
        <v>203711</v>
      </c>
      <c r="I27" s="458">
        <v>1116.5585647804976</v>
      </c>
      <c r="J27" s="438"/>
      <c r="K27" s="413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07"/>
      <c r="AW27" s="407"/>
      <c r="AX27" s="407"/>
      <c r="AY27" s="407"/>
      <c r="AZ27" s="407"/>
      <c r="BA27" s="407"/>
      <c r="BB27" s="407"/>
      <c r="BC27" s="407"/>
      <c r="BD27" s="407"/>
      <c r="BE27" s="407"/>
      <c r="BF27" s="407"/>
      <c r="BG27" s="407"/>
      <c r="BH27" s="407"/>
      <c r="BI27" s="407"/>
      <c r="BJ27" s="407"/>
      <c r="BK27" s="407"/>
      <c r="BL27" s="407"/>
      <c r="BM27" s="407"/>
      <c r="BN27" s="407"/>
      <c r="BO27" s="407"/>
      <c r="BP27" s="407"/>
      <c r="BQ27" s="407"/>
      <c r="BR27" s="407"/>
      <c r="BS27" s="407"/>
      <c r="BT27" s="407"/>
      <c r="BU27" s="407"/>
      <c r="BV27" s="407"/>
      <c r="BW27" s="407"/>
      <c r="BX27" s="407"/>
      <c r="BY27" s="407"/>
      <c r="BZ27" s="407"/>
      <c r="CA27" s="407"/>
      <c r="CB27" s="407"/>
      <c r="CC27" s="407"/>
      <c r="CD27" s="407"/>
      <c r="CE27" s="407"/>
      <c r="CF27" s="407"/>
      <c r="CG27" s="407"/>
      <c r="CH27" s="407"/>
      <c r="CI27" s="407"/>
      <c r="CJ27" s="407"/>
      <c r="CK27" s="407"/>
      <c r="CL27" s="407"/>
      <c r="CM27" s="407"/>
      <c r="CN27" s="407"/>
      <c r="CO27" s="407"/>
      <c r="CP27" s="407"/>
      <c r="CQ27" s="407"/>
      <c r="CR27" s="407"/>
      <c r="CS27" s="407"/>
      <c r="CT27" s="407"/>
      <c r="CU27" s="407"/>
      <c r="CV27" s="407"/>
      <c r="CW27" s="407"/>
      <c r="CX27" s="407"/>
      <c r="CY27" s="407"/>
      <c r="CZ27" s="407"/>
      <c r="DA27" s="407"/>
      <c r="DB27" s="407"/>
      <c r="DC27" s="407"/>
      <c r="DD27" s="407"/>
      <c r="DE27" s="407"/>
      <c r="DF27" s="407"/>
      <c r="DG27" s="407"/>
      <c r="DH27" s="407"/>
      <c r="DI27" s="407"/>
      <c r="DJ27" s="407"/>
      <c r="DK27" s="407"/>
      <c r="DL27" s="407"/>
      <c r="DM27" s="407"/>
      <c r="DN27" s="407"/>
      <c r="DO27" s="407"/>
      <c r="DP27" s="407"/>
      <c r="DQ27" s="407"/>
      <c r="DR27" s="407"/>
      <c r="DS27" s="407"/>
      <c r="DT27" s="407"/>
      <c r="DU27" s="407"/>
      <c r="DV27" s="407"/>
      <c r="DW27" s="407"/>
      <c r="DX27" s="407"/>
      <c r="DY27" s="407"/>
      <c r="DZ27" s="407"/>
      <c r="EA27" s="407"/>
      <c r="EB27" s="407"/>
      <c r="EC27" s="407"/>
      <c r="ED27" s="407"/>
      <c r="EE27" s="407"/>
      <c r="EF27" s="407"/>
      <c r="EG27" s="407"/>
      <c r="EH27" s="407"/>
      <c r="EI27" s="407"/>
      <c r="EJ27" s="407"/>
      <c r="EK27" s="407"/>
      <c r="EL27" s="407"/>
      <c r="EM27" s="407"/>
      <c r="EN27" s="407"/>
      <c r="EO27" s="407"/>
      <c r="EP27" s="407"/>
      <c r="EQ27" s="407"/>
      <c r="ER27" s="407"/>
      <c r="ES27" s="407"/>
      <c r="ET27" s="407"/>
      <c r="EU27" s="407"/>
      <c r="EV27" s="407"/>
      <c r="EW27" s="407"/>
      <c r="EX27" s="407"/>
      <c r="EY27" s="407"/>
      <c r="EZ27" s="407"/>
      <c r="FA27" s="407"/>
      <c r="FB27" s="407"/>
      <c r="FC27" s="407"/>
      <c r="FD27" s="407"/>
      <c r="FE27" s="407"/>
      <c r="FF27" s="407"/>
      <c r="FG27" s="407"/>
      <c r="FH27" s="407"/>
      <c r="FI27" s="407"/>
      <c r="FJ27" s="407"/>
      <c r="FK27" s="407"/>
      <c r="FL27" s="407"/>
      <c r="FM27" s="407"/>
      <c r="FN27" s="407"/>
      <c r="FO27" s="407"/>
      <c r="FP27" s="407"/>
      <c r="FQ27" s="407"/>
      <c r="FR27" s="407"/>
      <c r="FS27" s="407"/>
      <c r="FT27" s="407"/>
      <c r="FU27" s="407"/>
      <c r="FV27" s="407"/>
      <c r="FW27" s="407"/>
      <c r="FX27" s="407"/>
      <c r="FY27" s="407"/>
      <c r="FZ27" s="407"/>
      <c r="GA27" s="407"/>
      <c r="GB27" s="407"/>
      <c r="GC27" s="407"/>
      <c r="GD27" s="407"/>
      <c r="GE27" s="407"/>
      <c r="GF27" s="407"/>
      <c r="GG27" s="407"/>
      <c r="GH27" s="407"/>
      <c r="GI27" s="407"/>
      <c r="GJ27" s="407"/>
      <c r="GK27" s="407"/>
      <c r="GL27" s="407"/>
      <c r="GM27" s="407"/>
      <c r="GN27" s="407"/>
      <c r="GO27" s="407"/>
      <c r="GP27" s="407"/>
      <c r="GQ27" s="407"/>
      <c r="GR27" s="407"/>
      <c r="GS27" s="407"/>
      <c r="GT27" s="407"/>
      <c r="GU27" s="407"/>
      <c r="GV27" s="407"/>
      <c r="GW27" s="407"/>
      <c r="GX27" s="407"/>
      <c r="GY27" s="407"/>
      <c r="GZ27" s="407"/>
      <c r="HA27" s="407"/>
      <c r="HB27" s="407"/>
      <c r="HC27" s="407"/>
      <c r="HD27" s="407"/>
      <c r="HE27" s="407"/>
      <c r="HF27" s="407"/>
      <c r="HG27" s="407"/>
      <c r="HH27" s="407"/>
      <c r="HI27" s="407"/>
    </row>
    <row r="28" spans="1:217" s="412" customFormat="1" ht="18" hidden="1" customHeight="1">
      <c r="A28" s="407"/>
      <c r="B28" s="408"/>
      <c r="C28" s="409"/>
      <c r="D28" s="453"/>
      <c r="E28" s="454"/>
      <c r="F28" s="455"/>
      <c r="G28" s="456"/>
      <c r="H28" s="457"/>
      <c r="I28" s="458"/>
      <c r="J28" s="438"/>
      <c r="K28" s="413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7"/>
      <c r="AY28" s="407"/>
      <c r="AZ28" s="407"/>
      <c r="BA28" s="407"/>
      <c r="BB28" s="407"/>
      <c r="BC28" s="407"/>
      <c r="BD28" s="407"/>
      <c r="BE28" s="407"/>
      <c r="BF28" s="407"/>
      <c r="BG28" s="407"/>
      <c r="BH28" s="407"/>
      <c r="BI28" s="407"/>
      <c r="BJ28" s="407"/>
      <c r="BK28" s="407"/>
      <c r="BL28" s="407"/>
      <c r="BM28" s="407"/>
      <c r="BN28" s="407"/>
      <c r="BO28" s="407"/>
      <c r="BP28" s="407"/>
      <c r="BQ28" s="407"/>
      <c r="BR28" s="407"/>
      <c r="BS28" s="407"/>
      <c r="BT28" s="407"/>
      <c r="BU28" s="407"/>
      <c r="BV28" s="407"/>
      <c r="BW28" s="407"/>
      <c r="BX28" s="407"/>
      <c r="BY28" s="407"/>
      <c r="BZ28" s="407"/>
      <c r="CA28" s="407"/>
      <c r="CB28" s="407"/>
      <c r="CC28" s="407"/>
      <c r="CD28" s="407"/>
      <c r="CE28" s="407"/>
      <c r="CF28" s="407"/>
      <c r="CG28" s="407"/>
      <c r="CH28" s="407"/>
      <c r="CI28" s="407"/>
      <c r="CJ28" s="407"/>
      <c r="CK28" s="407"/>
      <c r="CL28" s="407"/>
      <c r="CM28" s="407"/>
      <c r="CN28" s="407"/>
      <c r="CO28" s="407"/>
      <c r="CP28" s="407"/>
      <c r="CQ28" s="407"/>
      <c r="CR28" s="407"/>
      <c r="CS28" s="407"/>
      <c r="CT28" s="407"/>
      <c r="CU28" s="407"/>
      <c r="CV28" s="407"/>
      <c r="CW28" s="407"/>
      <c r="CX28" s="407"/>
      <c r="CY28" s="407"/>
      <c r="CZ28" s="407"/>
      <c r="DA28" s="407"/>
      <c r="DB28" s="407"/>
      <c r="DC28" s="407"/>
      <c r="DD28" s="407"/>
      <c r="DE28" s="407"/>
      <c r="DF28" s="407"/>
      <c r="DG28" s="407"/>
      <c r="DH28" s="407"/>
      <c r="DI28" s="407"/>
      <c r="DJ28" s="407"/>
      <c r="DK28" s="407"/>
      <c r="DL28" s="407"/>
      <c r="DM28" s="407"/>
      <c r="DN28" s="407"/>
      <c r="DO28" s="407"/>
      <c r="DP28" s="407"/>
      <c r="DQ28" s="407"/>
      <c r="DR28" s="407"/>
      <c r="DS28" s="407"/>
      <c r="DT28" s="407"/>
      <c r="DU28" s="407"/>
      <c r="DV28" s="407"/>
      <c r="DW28" s="407"/>
      <c r="DX28" s="407"/>
      <c r="DY28" s="407"/>
      <c r="DZ28" s="407"/>
      <c r="EA28" s="407"/>
      <c r="EB28" s="407"/>
      <c r="EC28" s="407"/>
      <c r="ED28" s="407"/>
      <c r="EE28" s="407"/>
      <c r="EF28" s="407"/>
      <c r="EG28" s="407"/>
      <c r="EH28" s="407"/>
      <c r="EI28" s="407"/>
      <c r="EJ28" s="407"/>
      <c r="EK28" s="407"/>
      <c r="EL28" s="407"/>
      <c r="EM28" s="407"/>
      <c r="EN28" s="407"/>
      <c r="EO28" s="407"/>
      <c r="EP28" s="407"/>
      <c r="EQ28" s="407"/>
      <c r="ER28" s="407"/>
      <c r="ES28" s="407"/>
      <c r="ET28" s="407"/>
      <c r="EU28" s="407"/>
      <c r="EV28" s="407"/>
      <c r="EW28" s="407"/>
      <c r="EX28" s="407"/>
      <c r="EY28" s="407"/>
      <c r="EZ28" s="407"/>
      <c r="FA28" s="407"/>
      <c r="FB28" s="407"/>
      <c r="FC28" s="407"/>
      <c r="FD28" s="407"/>
      <c r="FE28" s="407"/>
      <c r="FF28" s="407"/>
      <c r="FG28" s="407"/>
      <c r="FH28" s="407"/>
      <c r="FI28" s="407"/>
      <c r="FJ28" s="407"/>
      <c r="FK28" s="407"/>
      <c r="FL28" s="407"/>
      <c r="FM28" s="407"/>
      <c r="FN28" s="407"/>
      <c r="FO28" s="407"/>
      <c r="FP28" s="407"/>
      <c r="FQ28" s="407"/>
      <c r="FR28" s="407"/>
      <c r="FS28" s="407"/>
      <c r="FT28" s="407"/>
      <c r="FU28" s="407"/>
      <c r="FV28" s="407"/>
      <c r="FW28" s="407"/>
      <c r="FX28" s="407"/>
      <c r="FY28" s="407"/>
      <c r="FZ28" s="407"/>
      <c r="GA28" s="407"/>
      <c r="GB28" s="407"/>
      <c r="GC28" s="407"/>
      <c r="GD28" s="407"/>
      <c r="GE28" s="407"/>
      <c r="GF28" s="407"/>
      <c r="GG28" s="407"/>
      <c r="GH28" s="407"/>
      <c r="GI28" s="407"/>
      <c r="GJ28" s="407"/>
      <c r="GK28" s="407"/>
      <c r="GL28" s="407"/>
      <c r="GM28" s="407"/>
      <c r="GN28" s="407"/>
      <c r="GO28" s="407"/>
      <c r="GP28" s="407"/>
      <c r="GQ28" s="407"/>
      <c r="GR28" s="407"/>
      <c r="GS28" s="407"/>
      <c r="GT28" s="407"/>
      <c r="GU28" s="407"/>
      <c r="GV28" s="407"/>
      <c r="GW28" s="407"/>
      <c r="GX28" s="407"/>
      <c r="GY28" s="407"/>
      <c r="GZ28" s="407"/>
      <c r="HA28" s="407"/>
      <c r="HB28" s="407"/>
      <c r="HC28" s="407"/>
      <c r="HD28" s="407"/>
      <c r="HE28" s="407"/>
      <c r="HF28" s="407"/>
      <c r="HG28" s="407"/>
      <c r="HH28" s="407"/>
      <c r="HI28" s="407"/>
    </row>
    <row r="29" spans="1:217" s="412" customFormat="1" ht="18" customHeight="1">
      <c r="A29" s="407"/>
      <c r="B29" s="408"/>
      <c r="C29" s="409" t="s">
        <v>66</v>
      </c>
      <c r="D29" s="453">
        <v>16620</v>
      </c>
      <c r="E29" s="454">
        <v>450.68111672683517</v>
      </c>
      <c r="F29" s="455">
        <v>2476</v>
      </c>
      <c r="G29" s="456">
        <v>681.95012924071079</v>
      </c>
      <c r="H29" s="457">
        <v>353670</v>
      </c>
      <c r="I29" s="458">
        <v>1086.7049422908353</v>
      </c>
      <c r="J29" s="438"/>
      <c r="K29" s="439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  <c r="BB29" s="407"/>
      <c r="BC29" s="407"/>
      <c r="BD29" s="407"/>
      <c r="BE29" s="407"/>
      <c r="BF29" s="407"/>
      <c r="BG29" s="407"/>
      <c r="BH29" s="407"/>
      <c r="BI29" s="407"/>
      <c r="BJ29" s="407"/>
      <c r="BK29" s="407"/>
      <c r="BL29" s="407"/>
      <c r="BM29" s="407"/>
      <c r="BN29" s="407"/>
      <c r="BO29" s="407"/>
      <c r="BP29" s="407"/>
      <c r="BQ29" s="407"/>
      <c r="BR29" s="407"/>
      <c r="BS29" s="407"/>
      <c r="BT29" s="407"/>
      <c r="BU29" s="407"/>
      <c r="BV29" s="407"/>
      <c r="BW29" s="407"/>
      <c r="BX29" s="407"/>
      <c r="BY29" s="407"/>
      <c r="BZ29" s="407"/>
      <c r="CA29" s="407"/>
      <c r="CB29" s="407"/>
      <c r="CC29" s="407"/>
      <c r="CD29" s="407"/>
      <c r="CE29" s="407"/>
      <c r="CF29" s="407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07"/>
      <c r="CT29" s="407"/>
      <c r="CU29" s="407"/>
      <c r="CV29" s="407"/>
      <c r="CW29" s="407"/>
      <c r="CX29" s="407"/>
      <c r="CY29" s="407"/>
      <c r="CZ29" s="407"/>
      <c r="DA29" s="407"/>
      <c r="DB29" s="407"/>
      <c r="DC29" s="407"/>
      <c r="DD29" s="407"/>
      <c r="DE29" s="407"/>
      <c r="DF29" s="407"/>
      <c r="DG29" s="407"/>
      <c r="DH29" s="407"/>
      <c r="DI29" s="407"/>
      <c r="DJ29" s="407"/>
      <c r="DK29" s="407"/>
      <c r="DL29" s="407"/>
      <c r="DM29" s="407"/>
      <c r="DN29" s="407"/>
      <c r="DO29" s="407"/>
      <c r="DP29" s="407"/>
      <c r="DQ29" s="407"/>
      <c r="DR29" s="407"/>
      <c r="DS29" s="407"/>
      <c r="DT29" s="407"/>
      <c r="DU29" s="407"/>
      <c r="DV29" s="407"/>
      <c r="DW29" s="407"/>
      <c r="DX29" s="407"/>
      <c r="DY29" s="407"/>
      <c r="DZ29" s="407"/>
      <c r="EA29" s="407"/>
      <c r="EB29" s="407"/>
      <c r="EC29" s="407"/>
      <c r="ED29" s="407"/>
      <c r="EE29" s="407"/>
      <c r="EF29" s="407"/>
      <c r="EG29" s="407"/>
      <c r="EH29" s="407"/>
      <c r="EI29" s="407"/>
      <c r="EJ29" s="407"/>
      <c r="EK29" s="407"/>
      <c r="EL29" s="407"/>
      <c r="EM29" s="407"/>
      <c r="EN29" s="407"/>
      <c r="EO29" s="407"/>
      <c r="EP29" s="407"/>
      <c r="EQ29" s="407"/>
      <c r="ER29" s="407"/>
      <c r="ES29" s="407"/>
      <c r="ET29" s="407"/>
      <c r="EU29" s="407"/>
      <c r="EV29" s="407"/>
      <c r="EW29" s="407"/>
      <c r="EX29" s="407"/>
      <c r="EY29" s="407"/>
      <c r="EZ29" s="407"/>
      <c r="FA29" s="407"/>
      <c r="FB29" s="407"/>
      <c r="FC29" s="407"/>
      <c r="FD29" s="407"/>
      <c r="FE29" s="407"/>
      <c r="FF29" s="407"/>
      <c r="FG29" s="407"/>
      <c r="FH29" s="407"/>
      <c r="FI29" s="407"/>
      <c r="FJ29" s="407"/>
      <c r="FK29" s="407"/>
      <c r="FL29" s="407"/>
      <c r="FM29" s="407"/>
      <c r="FN29" s="407"/>
      <c r="FO29" s="407"/>
      <c r="FP29" s="407"/>
      <c r="FQ29" s="407"/>
      <c r="FR29" s="407"/>
      <c r="FS29" s="407"/>
      <c r="FT29" s="407"/>
      <c r="FU29" s="407"/>
      <c r="FV29" s="407"/>
      <c r="FW29" s="407"/>
      <c r="FX29" s="407"/>
      <c r="FY29" s="407"/>
      <c r="FZ29" s="407"/>
      <c r="GA29" s="407"/>
      <c r="GB29" s="407"/>
      <c r="GC29" s="407"/>
      <c r="GD29" s="407"/>
      <c r="GE29" s="407"/>
      <c r="GF29" s="407"/>
      <c r="GG29" s="407"/>
      <c r="GH29" s="407"/>
      <c r="GI29" s="407"/>
      <c r="GJ29" s="407"/>
      <c r="GK29" s="407"/>
      <c r="GL29" s="407"/>
      <c r="GM29" s="407"/>
      <c r="GN29" s="407"/>
      <c r="GO29" s="407"/>
      <c r="GP29" s="407"/>
      <c r="GQ29" s="407"/>
      <c r="GR29" s="407"/>
      <c r="GS29" s="407"/>
      <c r="GT29" s="407"/>
      <c r="GU29" s="407"/>
      <c r="GV29" s="407"/>
      <c r="GW29" s="407"/>
      <c r="GX29" s="407"/>
      <c r="GY29" s="407"/>
      <c r="GZ29" s="407"/>
      <c r="HA29" s="407"/>
      <c r="HB29" s="407"/>
      <c r="HC29" s="407"/>
      <c r="HD29" s="407"/>
      <c r="HE29" s="407"/>
      <c r="HF29" s="407"/>
      <c r="HG29" s="407"/>
      <c r="HH29" s="407"/>
      <c r="HI29" s="407"/>
    </row>
    <row r="30" spans="1:217" s="413" customFormat="1" ht="18" customHeight="1">
      <c r="B30" s="408">
        <v>35</v>
      </c>
      <c r="C30" s="414" t="s">
        <v>67</v>
      </c>
      <c r="D30" s="415">
        <v>9259</v>
      </c>
      <c r="E30" s="416">
        <v>456.74142131979687</v>
      </c>
      <c r="F30" s="415">
        <v>1646</v>
      </c>
      <c r="G30" s="416">
        <v>671.73</v>
      </c>
      <c r="H30" s="415">
        <v>185714</v>
      </c>
      <c r="I30" s="416">
        <v>1104.4071895495215</v>
      </c>
      <c r="J30" s="438"/>
    </row>
    <row r="31" spans="1:217" s="413" customFormat="1" ht="18" customHeight="1">
      <c r="B31" s="408">
        <v>38</v>
      </c>
      <c r="C31" s="414" t="s">
        <v>68</v>
      </c>
      <c r="D31" s="415">
        <v>7361</v>
      </c>
      <c r="E31" s="416">
        <v>443.05819046325223</v>
      </c>
      <c r="F31" s="415">
        <v>830</v>
      </c>
      <c r="G31" s="416">
        <v>702.21800000000007</v>
      </c>
      <c r="H31" s="415">
        <v>167956</v>
      </c>
      <c r="I31" s="416">
        <v>1067.1310351520631</v>
      </c>
      <c r="J31" s="438"/>
    </row>
    <row r="32" spans="1:217" s="413" customFormat="1" ht="18" hidden="1" customHeight="1">
      <c r="B32" s="408"/>
      <c r="C32" s="414"/>
      <c r="D32" s="415"/>
      <c r="E32" s="416"/>
      <c r="F32" s="415"/>
      <c r="G32" s="416"/>
      <c r="H32" s="415"/>
      <c r="I32" s="416"/>
      <c r="J32" s="438"/>
    </row>
    <row r="33" spans="1:217" s="412" customFormat="1" ht="18" customHeight="1">
      <c r="A33" s="407"/>
      <c r="B33" s="408">
        <v>39</v>
      </c>
      <c r="C33" s="409" t="s">
        <v>69</v>
      </c>
      <c r="D33" s="453">
        <v>4603</v>
      </c>
      <c r="E33" s="454">
        <v>524.09563111014563</v>
      </c>
      <c r="F33" s="455">
        <v>1339</v>
      </c>
      <c r="G33" s="456">
        <v>776.32513069454819</v>
      </c>
      <c r="H33" s="457">
        <v>144953</v>
      </c>
      <c r="I33" s="458">
        <v>1263.0247271184444</v>
      </c>
      <c r="J33" s="438"/>
      <c r="K33" s="413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  <c r="BW33" s="407"/>
      <c r="BX33" s="407"/>
      <c r="BY33" s="407"/>
      <c r="BZ33" s="407"/>
      <c r="CA33" s="407"/>
      <c r="CB33" s="407"/>
      <c r="CC33" s="407"/>
      <c r="CD33" s="407"/>
      <c r="CE33" s="407"/>
      <c r="CF33" s="407"/>
      <c r="CG33" s="407"/>
      <c r="CH33" s="407"/>
      <c r="CI33" s="407"/>
      <c r="CJ33" s="407"/>
      <c r="CK33" s="407"/>
      <c r="CL33" s="407"/>
      <c r="CM33" s="407"/>
      <c r="CN33" s="407"/>
      <c r="CO33" s="407"/>
      <c r="CP33" s="407"/>
      <c r="CQ33" s="407"/>
      <c r="CR33" s="407"/>
      <c r="CS33" s="407"/>
      <c r="CT33" s="407"/>
      <c r="CU33" s="407"/>
      <c r="CV33" s="407"/>
      <c r="CW33" s="407"/>
      <c r="CX33" s="407"/>
      <c r="CY33" s="407"/>
      <c r="CZ33" s="407"/>
      <c r="DA33" s="407"/>
      <c r="DB33" s="407"/>
      <c r="DC33" s="407"/>
      <c r="DD33" s="407"/>
      <c r="DE33" s="407"/>
      <c r="DF33" s="407"/>
      <c r="DG33" s="407"/>
      <c r="DH33" s="407"/>
      <c r="DI33" s="407"/>
      <c r="DJ33" s="407"/>
      <c r="DK33" s="407"/>
      <c r="DL33" s="407"/>
      <c r="DM33" s="407"/>
      <c r="DN33" s="407"/>
      <c r="DO33" s="407"/>
      <c r="DP33" s="407"/>
      <c r="DQ33" s="407"/>
      <c r="DR33" s="407"/>
      <c r="DS33" s="407"/>
      <c r="DT33" s="407"/>
      <c r="DU33" s="407"/>
      <c r="DV33" s="407"/>
      <c r="DW33" s="407"/>
      <c r="DX33" s="407"/>
      <c r="DY33" s="407"/>
      <c r="DZ33" s="407"/>
      <c r="EA33" s="407"/>
      <c r="EB33" s="407"/>
      <c r="EC33" s="407"/>
      <c r="ED33" s="407"/>
      <c r="EE33" s="407"/>
      <c r="EF33" s="407"/>
      <c r="EG33" s="407"/>
      <c r="EH33" s="407"/>
      <c r="EI33" s="407"/>
      <c r="EJ33" s="407"/>
      <c r="EK33" s="407"/>
      <c r="EL33" s="407"/>
      <c r="EM33" s="407"/>
      <c r="EN33" s="407"/>
      <c r="EO33" s="407"/>
      <c r="EP33" s="407"/>
      <c r="EQ33" s="407"/>
      <c r="ER33" s="407"/>
      <c r="ES33" s="407"/>
      <c r="ET33" s="407"/>
      <c r="EU33" s="407"/>
      <c r="EV33" s="407"/>
      <c r="EW33" s="407"/>
      <c r="EX33" s="407"/>
      <c r="EY33" s="407"/>
      <c r="EZ33" s="407"/>
      <c r="FA33" s="407"/>
      <c r="FB33" s="407"/>
      <c r="FC33" s="407"/>
      <c r="FD33" s="407"/>
      <c r="FE33" s="407"/>
      <c r="FF33" s="407"/>
      <c r="FG33" s="407"/>
      <c r="FH33" s="407"/>
      <c r="FI33" s="407"/>
      <c r="FJ33" s="407"/>
      <c r="FK33" s="407"/>
      <c r="FL33" s="407"/>
      <c r="FM33" s="407"/>
      <c r="FN33" s="407"/>
      <c r="FO33" s="407"/>
      <c r="FP33" s="407"/>
      <c r="FQ33" s="407"/>
      <c r="FR33" s="407"/>
      <c r="FS33" s="407"/>
      <c r="FT33" s="407"/>
      <c r="FU33" s="407"/>
      <c r="FV33" s="407"/>
      <c r="FW33" s="407"/>
      <c r="FX33" s="407"/>
      <c r="FY33" s="407"/>
      <c r="FZ33" s="407"/>
      <c r="GA33" s="407"/>
      <c r="GB33" s="407"/>
      <c r="GC33" s="407"/>
      <c r="GD33" s="407"/>
      <c r="GE33" s="407"/>
      <c r="GF33" s="407"/>
      <c r="GG33" s="407"/>
      <c r="GH33" s="407"/>
      <c r="GI33" s="407"/>
      <c r="GJ33" s="407"/>
      <c r="GK33" s="407"/>
      <c r="GL33" s="407"/>
      <c r="GM33" s="407"/>
      <c r="GN33" s="407"/>
      <c r="GO33" s="407"/>
      <c r="GP33" s="407"/>
      <c r="GQ33" s="407"/>
      <c r="GR33" s="407"/>
      <c r="GS33" s="407"/>
      <c r="GT33" s="407"/>
      <c r="GU33" s="407"/>
      <c r="GV33" s="407"/>
      <c r="GW33" s="407"/>
      <c r="GX33" s="407"/>
      <c r="GY33" s="407"/>
      <c r="GZ33" s="407"/>
      <c r="HA33" s="407"/>
      <c r="HB33" s="407"/>
      <c r="HC33" s="407"/>
      <c r="HD33" s="407"/>
      <c r="HE33" s="407"/>
      <c r="HF33" s="407"/>
      <c r="HG33" s="407"/>
      <c r="HH33" s="407"/>
      <c r="HI33" s="407"/>
    </row>
    <row r="34" spans="1:217" s="412" customFormat="1" ht="18" hidden="1" customHeight="1">
      <c r="A34" s="407"/>
      <c r="B34" s="408"/>
      <c r="C34" s="409"/>
      <c r="D34" s="453"/>
      <c r="E34" s="454"/>
      <c r="F34" s="455"/>
      <c r="G34" s="456"/>
      <c r="H34" s="457"/>
      <c r="I34" s="458"/>
      <c r="J34" s="438"/>
      <c r="K34" s="413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/>
      <c r="BI34" s="407"/>
      <c r="BJ34" s="407"/>
      <c r="BK34" s="407"/>
      <c r="BL34" s="407"/>
      <c r="BM34" s="407"/>
      <c r="BN34" s="407"/>
      <c r="BO34" s="407"/>
      <c r="BP34" s="407"/>
      <c r="BQ34" s="407"/>
      <c r="BR34" s="407"/>
      <c r="BS34" s="407"/>
      <c r="BT34" s="407"/>
      <c r="BU34" s="407"/>
      <c r="BV34" s="407"/>
      <c r="BW34" s="407"/>
      <c r="BX34" s="407"/>
      <c r="BY34" s="407"/>
      <c r="BZ34" s="407"/>
      <c r="CA34" s="407"/>
      <c r="CB34" s="407"/>
      <c r="CC34" s="407"/>
      <c r="CD34" s="407"/>
      <c r="CE34" s="407"/>
      <c r="CF34" s="407"/>
      <c r="CG34" s="407"/>
      <c r="CH34" s="407"/>
      <c r="CI34" s="407"/>
      <c r="CJ34" s="407"/>
      <c r="CK34" s="407"/>
      <c r="CL34" s="407"/>
      <c r="CM34" s="407"/>
      <c r="CN34" s="407"/>
      <c r="CO34" s="407"/>
      <c r="CP34" s="407"/>
      <c r="CQ34" s="407"/>
      <c r="CR34" s="407"/>
      <c r="CS34" s="407"/>
      <c r="CT34" s="407"/>
      <c r="CU34" s="407"/>
      <c r="CV34" s="407"/>
      <c r="CW34" s="407"/>
      <c r="CX34" s="407"/>
      <c r="CY34" s="407"/>
      <c r="CZ34" s="407"/>
      <c r="DA34" s="407"/>
      <c r="DB34" s="407"/>
      <c r="DC34" s="407"/>
      <c r="DD34" s="407"/>
      <c r="DE34" s="407"/>
      <c r="DF34" s="407"/>
      <c r="DG34" s="407"/>
      <c r="DH34" s="407"/>
      <c r="DI34" s="407"/>
      <c r="DJ34" s="407"/>
      <c r="DK34" s="407"/>
      <c r="DL34" s="407"/>
      <c r="DM34" s="407"/>
      <c r="DN34" s="407"/>
      <c r="DO34" s="407"/>
      <c r="DP34" s="407"/>
      <c r="DQ34" s="407"/>
      <c r="DR34" s="407"/>
      <c r="DS34" s="407"/>
      <c r="DT34" s="407"/>
      <c r="DU34" s="407"/>
      <c r="DV34" s="407"/>
      <c r="DW34" s="407"/>
      <c r="DX34" s="407"/>
      <c r="DY34" s="407"/>
      <c r="DZ34" s="407"/>
      <c r="EA34" s="407"/>
      <c r="EB34" s="407"/>
      <c r="EC34" s="407"/>
      <c r="ED34" s="407"/>
      <c r="EE34" s="407"/>
      <c r="EF34" s="407"/>
      <c r="EG34" s="407"/>
      <c r="EH34" s="407"/>
      <c r="EI34" s="407"/>
      <c r="EJ34" s="407"/>
      <c r="EK34" s="407"/>
      <c r="EL34" s="407"/>
      <c r="EM34" s="407"/>
      <c r="EN34" s="407"/>
      <c r="EO34" s="407"/>
      <c r="EP34" s="407"/>
      <c r="EQ34" s="407"/>
      <c r="ER34" s="407"/>
      <c r="ES34" s="407"/>
      <c r="ET34" s="407"/>
      <c r="EU34" s="407"/>
      <c r="EV34" s="407"/>
      <c r="EW34" s="407"/>
      <c r="EX34" s="407"/>
      <c r="EY34" s="407"/>
      <c r="EZ34" s="407"/>
      <c r="FA34" s="407"/>
      <c r="FB34" s="407"/>
      <c r="FC34" s="407"/>
      <c r="FD34" s="407"/>
      <c r="FE34" s="407"/>
      <c r="FF34" s="407"/>
      <c r="FG34" s="407"/>
      <c r="FH34" s="407"/>
      <c r="FI34" s="407"/>
      <c r="FJ34" s="407"/>
      <c r="FK34" s="407"/>
      <c r="FL34" s="407"/>
      <c r="FM34" s="407"/>
      <c r="FN34" s="407"/>
      <c r="FO34" s="407"/>
      <c r="FP34" s="407"/>
      <c r="FQ34" s="407"/>
      <c r="FR34" s="407"/>
      <c r="FS34" s="407"/>
      <c r="FT34" s="407"/>
      <c r="FU34" s="407"/>
      <c r="FV34" s="407"/>
      <c r="FW34" s="407"/>
      <c r="FX34" s="407"/>
      <c r="FY34" s="407"/>
      <c r="FZ34" s="407"/>
      <c r="GA34" s="407"/>
      <c r="GB34" s="407"/>
      <c r="GC34" s="407"/>
      <c r="GD34" s="407"/>
      <c r="GE34" s="407"/>
      <c r="GF34" s="407"/>
      <c r="GG34" s="407"/>
      <c r="GH34" s="407"/>
      <c r="GI34" s="407"/>
      <c r="GJ34" s="407"/>
      <c r="GK34" s="407"/>
      <c r="GL34" s="407"/>
      <c r="GM34" s="407"/>
      <c r="GN34" s="407"/>
      <c r="GO34" s="407"/>
      <c r="GP34" s="407"/>
      <c r="GQ34" s="407"/>
      <c r="GR34" s="407"/>
      <c r="GS34" s="407"/>
      <c r="GT34" s="407"/>
      <c r="GU34" s="407"/>
      <c r="GV34" s="407"/>
      <c r="GW34" s="407"/>
      <c r="GX34" s="407"/>
      <c r="GY34" s="407"/>
      <c r="GZ34" s="407"/>
      <c r="HA34" s="407"/>
      <c r="HB34" s="407"/>
      <c r="HC34" s="407"/>
      <c r="HD34" s="407"/>
      <c r="HE34" s="407"/>
      <c r="HF34" s="407"/>
      <c r="HG34" s="407"/>
      <c r="HH34" s="407"/>
      <c r="HI34" s="407"/>
    </row>
    <row r="35" spans="1:217" s="412" customFormat="1" ht="18" customHeight="1">
      <c r="A35" s="407"/>
      <c r="B35" s="408"/>
      <c r="C35" s="409" t="s">
        <v>70</v>
      </c>
      <c r="D35" s="453">
        <v>19240</v>
      </c>
      <c r="E35" s="454">
        <v>516.09446309771283</v>
      </c>
      <c r="F35" s="455">
        <v>3897</v>
      </c>
      <c r="G35" s="456">
        <v>713.82838593790086</v>
      </c>
      <c r="H35" s="457">
        <v>620956</v>
      </c>
      <c r="I35" s="458">
        <v>1192.7912044814771</v>
      </c>
      <c r="J35" s="438"/>
      <c r="K35" s="413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7"/>
      <c r="AW35" s="407"/>
      <c r="AX35" s="407"/>
      <c r="AY35" s="407"/>
      <c r="AZ35" s="407"/>
      <c r="BA35" s="407"/>
      <c r="BB35" s="407"/>
      <c r="BC35" s="407"/>
      <c r="BD35" s="407"/>
      <c r="BE35" s="407"/>
      <c r="BF35" s="407"/>
      <c r="BG35" s="407"/>
      <c r="BH35" s="407"/>
      <c r="BI35" s="407"/>
      <c r="BJ35" s="407"/>
      <c r="BK35" s="407"/>
      <c r="BL35" s="407"/>
      <c r="BM35" s="407"/>
      <c r="BN35" s="407"/>
      <c r="BO35" s="407"/>
      <c r="BP35" s="407"/>
      <c r="BQ35" s="407"/>
      <c r="BR35" s="407"/>
      <c r="BS35" s="407"/>
      <c r="BT35" s="407"/>
      <c r="BU35" s="407"/>
      <c r="BV35" s="407"/>
      <c r="BW35" s="407"/>
      <c r="BX35" s="407"/>
      <c r="BY35" s="407"/>
      <c r="BZ35" s="407"/>
      <c r="CA35" s="407"/>
      <c r="CB35" s="407"/>
      <c r="CC35" s="407"/>
      <c r="CD35" s="407"/>
      <c r="CE35" s="407"/>
      <c r="CF35" s="407"/>
      <c r="CG35" s="407"/>
      <c r="CH35" s="407"/>
      <c r="CI35" s="407"/>
      <c r="CJ35" s="407"/>
      <c r="CK35" s="407"/>
      <c r="CL35" s="407"/>
      <c r="CM35" s="407"/>
      <c r="CN35" s="407"/>
      <c r="CO35" s="407"/>
      <c r="CP35" s="407"/>
      <c r="CQ35" s="407"/>
      <c r="CR35" s="407"/>
      <c r="CS35" s="407"/>
      <c r="CT35" s="407"/>
      <c r="CU35" s="407"/>
      <c r="CV35" s="407"/>
      <c r="CW35" s="407"/>
      <c r="CX35" s="407"/>
      <c r="CY35" s="407"/>
      <c r="CZ35" s="407"/>
      <c r="DA35" s="407"/>
      <c r="DB35" s="407"/>
      <c r="DC35" s="407"/>
      <c r="DD35" s="407"/>
      <c r="DE35" s="407"/>
      <c r="DF35" s="407"/>
      <c r="DG35" s="407"/>
      <c r="DH35" s="407"/>
      <c r="DI35" s="407"/>
      <c r="DJ35" s="407"/>
      <c r="DK35" s="407"/>
      <c r="DL35" s="407"/>
      <c r="DM35" s="407"/>
      <c r="DN35" s="407"/>
      <c r="DO35" s="407"/>
      <c r="DP35" s="407"/>
      <c r="DQ35" s="407"/>
      <c r="DR35" s="407"/>
      <c r="DS35" s="407"/>
      <c r="DT35" s="407"/>
      <c r="DU35" s="407"/>
      <c r="DV35" s="407"/>
      <c r="DW35" s="407"/>
      <c r="DX35" s="407"/>
      <c r="DY35" s="407"/>
      <c r="DZ35" s="407"/>
      <c r="EA35" s="407"/>
      <c r="EB35" s="407"/>
      <c r="EC35" s="407"/>
      <c r="ED35" s="407"/>
      <c r="EE35" s="407"/>
      <c r="EF35" s="407"/>
      <c r="EG35" s="407"/>
      <c r="EH35" s="407"/>
      <c r="EI35" s="407"/>
      <c r="EJ35" s="407"/>
      <c r="EK35" s="407"/>
      <c r="EL35" s="407"/>
      <c r="EM35" s="407"/>
      <c r="EN35" s="407"/>
      <c r="EO35" s="407"/>
      <c r="EP35" s="407"/>
      <c r="EQ35" s="407"/>
      <c r="ER35" s="407"/>
      <c r="ES35" s="407"/>
      <c r="ET35" s="407"/>
      <c r="EU35" s="407"/>
      <c r="EV35" s="407"/>
      <c r="EW35" s="407"/>
      <c r="EX35" s="407"/>
      <c r="EY35" s="407"/>
      <c r="EZ35" s="407"/>
      <c r="FA35" s="407"/>
      <c r="FB35" s="407"/>
      <c r="FC35" s="407"/>
      <c r="FD35" s="407"/>
      <c r="FE35" s="407"/>
      <c r="FF35" s="407"/>
      <c r="FG35" s="407"/>
      <c r="FH35" s="407"/>
      <c r="FI35" s="407"/>
      <c r="FJ35" s="407"/>
      <c r="FK35" s="407"/>
      <c r="FL35" s="407"/>
      <c r="FM35" s="407"/>
      <c r="FN35" s="407"/>
      <c r="FO35" s="407"/>
      <c r="FP35" s="407"/>
      <c r="FQ35" s="407"/>
      <c r="FR35" s="407"/>
      <c r="FS35" s="407"/>
      <c r="FT35" s="407"/>
      <c r="FU35" s="407"/>
      <c r="FV35" s="407"/>
      <c r="FW35" s="407"/>
      <c r="FX35" s="407"/>
      <c r="FY35" s="407"/>
      <c r="FZ35" s="407"/>
      <c r="GA35" s="407"/>
      <c r="GB35" s="407"/>
      <c r="GC35" s="407"/>
      <c r="GD35" s="407"/>
      <c r="GE35" s="407"/>
      <c r="GF35" s="407"/>
      <c r="GG35" s="407"/>
      <c r="GH35" s="407"/>
      <c r="GI35" s="407"/>
      <c r="GJ35" s="407"/>
      <c r="GK35" s="407"/>
      <c r="GL35" s="407"/>
      <c r="GM35" s="407"/>
      <c r="GN35" s="407"/>
      <c r="GO35" s="407"/>
      <c r="GP35" s="407"/>
      <c r="GQ35" s="407"/>
      <c r="GR35" s="407"/>
      <c r="GS35" s="407"/>
      <c r="GT35" s="407"/>
      <c r="GU35" s="407"/>
      <c r="GV35" s="407"/>
      <c r="GW35" s="407"/>
      <c r="GX35" s="407"/>
      <c r="GY35" s="407"/>
      <c r="GZ35" s="407"/>
      <c r="HA35" s="407"/>
      <c r="HB35" s="407"/>
      <c r="HC35" s="407"/>
      <c r="HD35" s="407"/>
      <c r="HE35" s="407"/>
      <c r="HF35" s="407"/>
      <c r="HG35" s="407"/>
      <c r="HH35" s="407"/>
      <c r="HI35" s="407"/>
    </row>
    <row r="36" spans="1:217" s="413" customFormat="1" ht="18" customHeight="1">
      <c r="B36" s="408">
        <v>5</v>
      </c>
      <c r="C36" s="414" t="s">
        <v>71</v>
      </c>
      <c r="D36" s="415">
        <v>1288</v>
      </c>
      <c r="E36" s="416">
        <v>512.23081521739141</v>
      </c>
      <c r="F36" s="415">
        <v>234</v>
      </c>
      <c r="G36" s="416">
        <v>653.18094017094018</v>
      </c>
      <c r="H36" s="415">
        <v>39052</v>
      </c>
      <c r="I36" s="416">
        <v>1043.9186395062998</v>
      </c>
      <c r="J36" s="438"/>
    </row>
    <row r="37" spans="1:217" s="413" customFormat="1" ht="18" customHeight="1">
      <c r="B37" s="408">
        <v>9</v>
      </c>
      <c r="C37" s="414" t="s">
        <v>72</v>
      </c>
      <c r="D37" s="415">
        <v>2863</v>
      </c>
      <c r="E37" s="416">
        <v>512.9903981837233</v>
      </c>
      <c r="F37" s="415">
        <v>326</v>
      </c>
      <c r="G37" s="416">
        <v>743.99539877300606</v>
      </c>
      <c r="H37" s="415">
        <v>92385</v>
      </c>
      <c r="I37" s="416">
        <v>1283.5367218704334</v>
      </c>
      <c r="J37" s="438"/>
    </row>
    <row r="38" spans="1:217" s="413" customFormat="1" ht="18" customHeight="1">
      <c r="B38" s="408">
        <v>24</v>
      </c>
      <c r="C38" s="414" t="s">
        <v>73</v>
      </c>
      <c r="D38" s="415">
        <v>4124</v>
      </c>
      <c r="E38" s="416">
        <v>521.94145004849656</v>
      </c>
      <c r="F38" s="415">
        <v>1066</v>
      </c>
      <c r="G38" s="416">
        <v>784.18355534709201</v>
      </c>
      <c r="H38" s="415">
        <v>139920</v>
      </c>
      <c r="I38" s="416">
        <v>1189.8410011435108</v>
      </c>
      <c r="J38" s="433"/>
    </row>
    <row r="39" spans="1:217" s="413" customFormat="1" ht="18" customHeight="1">
      <c r="B39" s="408">
        <v>34</v>
      </c>
      <c r="C39" s="414" t="s">
        <v>74</v>
      </c>
      <c r="D39" s="415">
        <v>1360</v>
      </c>
      <c r="E39" s="416">
        <v>536.91809558823536</v>
      </c>
      <c r="F39" s="415">
        <v>305</v>
      </c>
      <c r="G39" s="416">
        <v>739.86154098360657</v>
      </c>
      <c r="H39" s="415">
        <v>43197</v>
      </c>
      <c r="I39" s="416">
        <v>1222.9063224297988</v>
      </c>
      <c r="J39" s="433"/>
    </row>
    <row r="40" spans="1:217" s="413" customFormat="1" ht="18" customHeight="1">
      <c r="B40" s="408">
        <v>37</v>
      </c>
      <c r="C40" s="414" t="s">
        <v>75</v>
      </c>
      <c r="D40" s="415">
        <v>2555</v>
      </c>
      <c r="E40" s="416">
        <v>522.66897847358132</v>
      </c>
      <c r="F40" s="415">
        <v>650</v>
      </c>
      <c r="G40" s="416">
        <v>658.21455384615376</v>
      </c>
      <c r="H40" s="415">
        <v>81392</v>
      </c>
      <c r="I40" s="416">
        <v>1108.8580098781213</v>
      </c>
      <c r="J40" s="433"/>
    </row>
    <row r="41" spans="1:217" s="413" customFormat="1" ht="18" customHeight="1">
      <c r="B41" s="408">
        <v>40</v>
      </c>
      <c r="C41" s="414" t="s">
        <v>76</v>
      </c>
      <c r="D41" s="415">
        <v>1139</v>
      </c>
      <c r="E41" s="416">
        <v>485.31192273924495</v>
      </c>
      <c r="F41" s="415">
        <v>133</v>
      </c>
      <c r="G41" s="416">
        <v>662.99894736842111</v>
      </c>
      <c r="H41" s="415">
        <v>34787</v>
      </c>
      <c r="I41" s="416">
        <v>1138.9379170379746</v>
      </c>
      <c r="J41" s="433"/>
    </row>
    <row r="42" spans="1:217" s="413" customFormat="1" ht="18" customHeight="1">
      <c r="B42" s="408">
        <v>42</v>
      </c>
      <c r="C42" s="414" t="s">
        <v>77</v>
      </c>
      <c r="D42" s="415">
        <v>706</v>
      </c>
      <c r="E42" s="416">
        <v>511.54934844192633</v>
      </c>
      <c r="F42" s="415">
        <v>82</v>
      </c>
      <c r="G42" s="416">
        <v>695.12085365853659</v>
      </c>
      <c r="H42" s="415">
        <v>22605</v>
      </c>
      <c r="I42" s="416">
        <v>1143.5400115018792</v>
      </c>
      <c r="J42" s="433"/>
    </row>
    <row r="43" spans="1:217" s="413" customFormat="1" ht="18" customHeight="1">
      <c r="B43" s="408">
        <v>47</v>
      </c>
      <c r="C43" s="414" t="s">
        <v>78</v>
      </c>
      <c r="D43" s="415">
        <v>3602</v>
      </c>
      <c r="E43" s="416">
        <v>519.52520544142146</v>
      </c>
      <c r="F43" s="415">
        <v>683</v>
      </c>
      <c r="G43" s="416">
        <v>732.97057101024882</v>
      </c>
      <c r="H43" s="415">
        <v>119815</v>
      </c>
      <c r="I43" s="416">
        <v>1317.5537145599465</v>
      </c>
      <c r="J43" s="433"/>
    </row>
    <row r="44" spans="1:217" s="413" customFormat="1" ht="18" customHeight="1">
      <c r="B44" s="408">
        <v>49</v>
      </c>
      <c r="C44" s="414" t="s">
        <v>79</v>
      </c>
      <c r="D44" s="415">
        <v>1603</v>
      </c>
      <c r="E44" s="416">
        <v>497.7195071740486</v>
      </c>
      <c r="F44" s="415">
        <v>418</v>
      </c>
      <c r="G44" s="416">
        <v>600.8799282296651</v>
      </c>
      <c r="H44" s="415">
        <v>47803</v>
      </c>
      <c r="I44" s="416">
        <v>1013.1360456456708</v>
      </c>
      <c r="J44" s="433"/>
    </row>
    <row r="45" spans="1:217" s="413" customFormat="1" ht="18" hidden="1" customHeight="1">
      <c r="B45" s="408"/>
      <c r="C45" s="414"/>
      <c r="D45" s="415"/>
      <c r="E45" s="416"/>
      <c r="F45" s="415"/>
      <c r="G45" s="416"/>
      <c r="H45" s="415"/>
      <c r="I45" s="416"/>
      <c r="J45" s="433"/>
    </row>
    <row r="46" spans="1:217" s="412" customFormat="1" ht="18" customHeight="1">
      <c r="A46" s="407"/>
      <c r="B46" s="408"/>
      <c r="C46" s="409" t="s">
        <v>80</v>
      </c>
      <c r="D46" s="453">
        <v>14824</v>
      </c>
      <c r="E46" s="454">
        <v>474.33641324878562</v>
      </c>
      <c r="F46" s="455">
        <v>2625</v>
      </c>
      <c r="G46" s="456">
        <v>637.03570666666656</v>
      </c>
      <c r="H46" s="457">
        <v>386658</v>
      </c>
      <c r="I46" s="458">
        <v>1107.2521493154156</v>
      </c>
      <c r="J46" s="433"/>
      <c r="K46" s="413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407"/>
      <c r="BM46" s="407"/>
      <c r="BN46" s="407"/>
      <c r="BO46" s="407"/>
      <c r="BP46" s="407"/>
      <c r="BQ46" s="407"/>
      <c r="BR46" s="407"/>
      <c r="BS46" s="407"/>
      <c r="BT46" s="407"/>
      <c r="BU46" s="407"/>
      <c r="BV46" s="407"/>
      <c r="BW46" s="407"/>
      <c r="BX46" s="407"/>
      <c r="BY46" s="407"/>
      <c r="BZ46" s="407"/>
      <c r="CA46" s="407"/>
      <c r="CB46" s="407"/>
      <c r="CC46" s="407"/>
      <c r="CD46" s="407"/>
      <c r="CE46" s="407"/>
      <c r="CF46" s="407"/>
      <c r="CG46" s="407"/>
      <c r="CH46" s="407"/>
      <c r="CI46" s="407"/>
      <c r="CJ46" s="407"/>
      <c r="CK46" s="407"/>
      <c r="CL46" s="407"/>
      <c r="CM46" s="407"/>
      <c r="CN46" s="407"/>
      <c r="CO46" s="407"/>
      <c r="CP46" s="407"/>
      <c r="CQ46" s="407"/>
      <c r="CR46" s="407"/>
      <c r="CS46" s="407"/>
      <c r="CT46" s="407"/>
      <c r="CU46" s="407"/>
      <c r="CV46" s="407"/>
      <c r="CW46" s="407"/>
      <c r="CX46" s="407"/>
      <c r="CY46" s="407"/>
      <c r="CZ46" s="407"/>
      <c r="DA46" s="407"/>
      <c r="DB46" s="407"/>
      <c r="DC46" s="407"/>
      <c r="DD46" s="407"/>
      <c r="DE46" s="407"/>
      <c r="DF46" s="407"/>
      <c r="DG46" s="407"/>
      <c r="DH46" s="407"/>
      <c r="DI46" s="407"/>
      <c r="DJ46" s="407"/>
      <c r="DK46" s="407"/>
      <c r="DL46" s="407"/>
      <c r="DM46" s="407"/>
      <c r="DN46" s="407"/>
      <c r="DO46" s="407"/>
      <c r="DP46" s="407"/>
      <c r="DQ46" s="407"/>
      <c r="DR46" s="407"/>
      <c r="DS46" s="407"/>
      <c r="DT46" s="407"/>
      <c r="DU46" s="407"/>
      <c r="DV46" s="407"/>
      <c r="DW46" s="407"/>
      <c r="DX46" s="407"/>
      <c r="DY46" s="407"/>
      <c r="DZ46" s="407"/>
      <c r="EA46" s="407"/>
      <c r="EB46" s="407"/>
      <c r="EC46" s="407"/>
      <c r="ED46" s="407"/>
      <c r="EE46" s="407"/>
      <c r="EF46" s="407"/>
      <c r="EG46" s="407"/>
      <c r="EH46" s="407"/>
      <c r="EI46" s="407"/>
      <c r="EJ46" s="407"/>
      <c r="EK46" s="407"/>
      <c r="EL46" s="407"/>
      <c r="EM46" s="407"/>
      <c r="EN46" s="407"/>
      <c r="EO46" s="407"/>
      <c r="EP46" s="407"/>
      <c r="EQ46" s="407"/>
      <c r="ER46" s="407"/>
      <c r="ES46" s="407"/>
      <c r="ET46" s="407"/>
      <c r="EU46" s="407"/>
      <c r="EV46" s="407"/>
      <c r="EW46" s="407"/>
      <c r="EX46" s="407"/>
      <c r="EY46" s="407"/>
      <c r="EZ46" s="407"/>
      <c r="FA46" s="407"/>
      <c r="FB46" s="407"/>
      <c r="FC46" s="407"/>
      <c r="FD46" s="407"/>
      <c r="FE46" s="407"/>
      <c r="FF46" s="407"/>
      <c r="FG46" s="407"/>
      <c r="FH46" s="407"/>
      <c r="FI46" s="407"/>
      <c r="FJ46" s="407"/>
      <c r="FK46" s="407"/>
      <c r="FL46" s="407"/>
      <c r="FM46" s="407"/>
      <c r="FN46" s="407"/>
      <c r="FO46" s="407"/>
      <c r="FP46" s="407"/>
      <c r="FQ46" s="407"/>
      <c r="FR46" s="407"/>
      <c r="FS46" s="407"/>
      <c r="FT46" s="407"/>
      <c r="FU46" s="407"/>
      <c r="FV46" s="407"/>
      <c r="FW46" s="407"/>
      <c r="FX46" s="407"/>
      <c r="FY46" s="407"/>
      <c r="FZ46" s="407"/>
      <c r="GA46" s="407"/>
      <c r="GB46" s="407"/>
      <c r="GC46" s="407"/>
      <c r="GD46" s="407"/>
      <c r="GE46" s="407"/>
      <c r="GF46" s="407"/>
      <c r="GG46" s="407"/>
      <c r="GH46" s="407"/>
      <c r="GI46" s="407"/>
      <c r="GJ46" s="407"/>
      <c r="GK46" s="407"/>
      <c r="GL46" s="407"/>
      <c r="GM46" s="407"/>
      <c r="GN46" s="407"/>
      <c r="GO46" s="407"/>
      <c r="GP46" s="407"/>
      <c r="GQ46" s="407"/>
      <c r="GR46" s="407"/>
      <c r="GS46" s="407"/>
      <c r="GT46" s="407"/>
      <c r="GU46" s="407"/>
      <c r="GV46" s="407"/>
      <c r="GW46" s="407"/>
      <c r="GX46" s="407"/>
      <c r="GY46" s="407"/>
      <c r="GZ46" s="407"/>
      <c r="HA46" s="407"/>
      <c r="HB46" s="407"/>
      <c r="HC46" s="407"/>
      <c r="HD46" s="407"/>
      <c r="HE46" s="407"/>
      <c r="HF46" s="407"/>
      <c r="HG46" s="407"/>
      <c r="HH46" s="407"/>
      <c r="HI46" s="407"/>
    </row>
    <row r="47" spans="1:217" s="413" customFormat="1" ht="18" customHeight="1">
      <c r="B47" s="408">
        <v>2</v>
      </c>
      <c r="C47" s="414" t="s">
        <v>81</v>
      </c>
      <c r="D47" s="415">
        <v>2947</v>
      </c>
      <c r="E47" s="416">
        <v>474.02253817441465</v>
      </c>
      <c r="F47" s="415">
        <v>742</v>
      </c>
      <c r="G47" s="416">
        <v>602.90443396226408</v>
      </c>
      <c r="H47" s="415">
        <v>74002</v>
      </c>
      <c r="I47" s="416">
        <v>1072.2900248641936</v>
      </c>
      <c r="J47" s="433"/>
    </row>
    <row r="48" spans="1:217" s="413" customFormat="1" ht="18" customHeight="1">
      <c r="B48" s="408">
        <v>13</v>
      </c>
      <c r="C48" s="414" t="s">
        <v>82</v>
      </c>
      <c r="D48" s="415">
        <v>4117</v>
      </c>
      <c r="E48" s="416">
        <v>497.93055623026476</v>
      </c>
      <c r="F48" s="415">
        <v>874</v>
      </c>
      <c r="G48" s="416">
        <v>673.12010297482834</v>
      </c>
      <c r="H48" s="415">
        <v>101517</v>
      </c>
      <c r="I48" s="416">
        <v>1110.5923254233282</v>
      </c>
      <c r="J48" s="433"/>
    </row>
    <row r="49" spans="1:217" s="413" customFormat="1" ht="18" customHeight="1">
      <c r="B49" s="408">
        <v>16</v>
      </c>
      <c r="C49" s="414" t="s">
        <v>83</v>
      </c>
      <c r="D49" s="415">
        <v>1616</v>
      </c>
      <c r="E49" s="416">
        <v>488.27316212871284</v>
      </c>
      <c r="F49" s="415">
        <v>320</v>
      </c>
      <c r="G49" s="416">
        <v>617.89793750000001</v>
      </c>
      <c r="H49" s="415">
        <v>44907</v>
      </c>
      <c r="I49" s="416">
        <v>1015.2215532099673</v>
      </c>
      <c r="J49" s="433"/>
    </row>
    <row r="50" spans="1:217" s="413" customFormat="1" ht="18" customHeight="1">
      <c r="B50" s="408">
        <v>19</v>
      </c>
      <c r="C50" s="414" t="s">
        <v>84</v>
      </c>
      <c r="D50" s="415">
        <v>1585</v>
      </c>
      <c r="E50" s="416">
        <v>476.09201261829651</v>
      </c>
      <c r="F50" s="415">
        <v>114</v>
      </c>
      <c r="G50" s="416">
        <v>716.93114035087717</v>
      </c>
      <c r="H50" s="415">
        <v>44399</v>
      </c>
      <c r="I50" s="416">
        <v>1265.6124207752428</v>
      </c>
      <c r="J50" s="433"/>
    </row>
    <row r="51" spans="1:217" s="413" customFormat="1" ht="18" customHeight="1">
      <c r="B51" s="408">
        <v>45</v>
      </c>
      <c r="C51" s="414" t="s">
        <v>85</v>
      </c>
      <c r="D51" s="415">
        <v>4559</v>
      </c>
      <c r="E51" s="416">
        <v>447.68221101118667</v>
      </c>
      <c r="F51" s="415">
        <v>575</v>
      </c>
      <c r="G51" s="416">
        <v>621.04205217391291</v>
      </c>
      <c r="H51" s="415">
        <v>121833</v>
      </c>
      <c r="I51" s="416">
        <v>1101.9166717555995</v>
      </c>
      <c r="J51" s="433"/>
    </row>
    <row r="52" spans="1:217" s="413" customFormat="1" ht="18" hidden="1" customHeight="1">
      <c r="B52" s="408"/>
      <c r="C52" s="414"/>
      <c r="D52" s="415"/>
      <c r="E52" s="416"/>
      <c r="F52" s="415"/>
      <c r="G52" s="416"/>
      <c r="H52" s="415"/>
      <c r="I52" s="416"/>
      <c r="J52" s="433"/>
    </row>
    <row r="53" spans="1:217" s="412" customFormat="1" ht="18" customHeight="1">
      <c r="A53" s="407"/>
      <c r="B53" s="408"/>
      <c r="C53" s="409" t="s">
        <v>86</v>
      </c>
      <c r="D53" s="453">
        <v>50672</v>
      </c>
      <c r="E53" s="454">
        <v>473.74845161035699</v>
      </c>
      <c r="F53" s="455">
        <v>1342</v>
      </c>
      <c r="G53" s="456">
        <v>778.48405365126689</v>
      </c>
      <c r="H53" s="457">
        <v>1769568</v>
      </c>
      <c r="I53" s="458">
        <v>1243.1756913269232</v>
      </c>
      <c r="J53" s="433"/>
      <c r="K53" s="413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407"/>
      <c r="AP53" s="407"/>
      <c r="AQ53" s="407"/>
      <c r="AR53" s="407"/>
      <c r="AS53" s="407"/>
      <c r="AT53" s="407"/>
      <c r="AU53" s="407"/>
      <c r="AV53" s="407"/>
      <c r="AW53" s="407"/>
      <c r="AX53" s="407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/>
      <c r="BI53" s="407"/>
      <c r="BJ53" s="407"/>
      <c r="BK53" s="407"/>
      <c r="BL53" s="407"/>
      <c r="BM53" s="407"/>
      <c r="BN53" s="407"/>
      <c r="BO53" s="407"/>
      <c r="BP53" s="407"/>
      <c r="BQ53" s="407"/>
      <c r="BR53" s="407"/>
      <c r="BS53" s="407"/>
      <c r="BT53" s="407"/>
      <c r="BU53" s="407"/>
      <c r="BV53" s="407"/>
      <c r="BW53" s="407"/>
      <c r="BX53" s="407"/>
      <c r="BY53" s="407"/>
      <c r="BZ53" s="407"/>
      <c r="CA53" s="407"/>
      <c r="CB53" s="407"/>
      <c r="CC53" s="407"/>
      <c r="CD53" s="407"/>
      <c r="CE53" s="407"/>
      <c r="CF53" s="407"/>
      <c r="CG53" s="407"/>
      <c r="CH53" s="407"/>
      <c r="CI53" s="407"/>
      <c r="CJ53" s="407"/>
      <c r="CK53" s="407"/>
      <c r="CL53" s="407"/>
      <c r="CM53" s="407"/>
      <c r="CN53" s="407"/>
      <c r="CO53" s="407"/>
      <c r="CP53" s="407"/>
      <c r="CQ53" s="407"/>
      <c r="CR53" s="407"/>
      <c r="CS53" s="407"/>
      <c r="CT53" s="407"/>
      <c r="CU53" s="407"/>
      <c r="CV53" s="407"/>
      <c r="CW53" s="407"/>
      <c r="CX53" s="407"/>
      <c r="CY53" s="407"/>
      <c r="CZ53" s="407"/>
      <c r="DA53" s="407"/>
      <c r="DB53" s="407"/>
      <c r="DC53" s="407"/>
      <c r="DD53" s="407"/>
      <c r="DE53" s="407"/>
      <c r="DF53" s="407"/>
      <c r="DG53" s="407"/>
      <c r="DH53" s="407"/>
      <c r="DI53" s="407"/>
      <c r="DJ53" s="407"/>
      <c r="DK53" s="407"/>
      <c r="DL53" s="407"/>
      <c r="DM53" s="407"/>
      <c r="DN53" s="407"/>
      <c r="DO53" s="407"/>
      <c r="DP53" s="407"/>
      <c r="DQ53" s="407"/>
      <c r="DR53" s="407"/>
      <c r="DS53" s="407"/>
      <c r="DT53" s="407"/>
      <c r="DU53" s="407"/>
      <c r="DV53" s="407"/>
      <c r="DW53" s="407"/>
      <c r="DX53" s="407"/>
      <c r="DY53" s="407"/>
      <c r="DZ53" s="407"/>
      <c r="EA53" s="407"/>
      <c r="EB53" s="407"/>
      <c r="EC53" s="407"/>
      <c r="ED53" s="407"/>
      <c r="EE53" s="407"/>
      <c r="EF53" s="407"/>
      <c r="EG53" s="407"/>
      <c r="EH53" s="407"/>
      <c r="EI53" s="407"/>
      <c r="EJ53" s="407"/>
      <c r="EK53" s="407"/>
      <c r="EL53" s="407"/>
      <c r="EM53" s="407"/>
      <c r="EN53" s="407"/>
      <c r="EO53" s="407"/>
      <c r="EP53" s="407"/>
      <c r="EQ53" s="407"/>
      <c r="ER53" s="407"/>
      <c r="ES53" s="407"/>
      <c r="ET53" s="407"/>
      <c r="EU53" s="407"/>
      <c r="EV53" s="407"/>
      <c r="EW53" s="407"/>
      <c r="EX53" s="407"/>
      <c r="EY53" s="407"/>
      <c r="EZ53" s="407"/>
      <c r="FA53" s="407"/>
      <c r="FB53" s="407"/>
      <c r="FC53" s="407"/>
      <c r="FD53" s="407"/>
      <c r="FE53" s="407"/>
      <c r="FF53" s="407"/>
      <c r="FG53" s="407"/>
      <c r="FH53" s="407"/>
      <c r="FI53" s="407"/>
      <c r="FJ53" s="407"/>
      <c r="FK53" s="407"/>
      <c r="FL53" s="407"/>
      <c r="FM53" s="407"/>
      <c r="FN53" s="407"/>
      <c r="FO53" s="407"/>
      <c r="FP53" s="407"/>
      <c r="FQ53" s="407"/>
      <c r="FR53" s="407"/>
      <c r="FS53" s="407"/>
      <c r="FT53" s="407"/>
      <c r="FU53" s="407"/>
      <c r="FV53" s="407"/>
      <c r="FW53" s="407"/>
      <c r="FX53" s="407"/>
      <c r="FY53" s="407"/>
      <c r="FZ53" s="407"/>
      <c r="GA53" s="407"/>
      <c r="GB53" s="407"/>
      <c r="GC53" s="407"/>
      <c r="GD53" s="407"/>
      <c r="GE53" s="407"/>
      <c r="GF53" s="407"/>
      <c r="GG53" s="407"/>
      <c r="GH53" s="407"/>
      <c r="GI53" s="407"/>
      <c r="GJ53" s="407"/>
      <c r="GK53" s="407"/>
      <c r="GL53" s="407"/>
      <c r="GM53" s="407"/>
      <c r="GN53" s="407"/>
      <c r="GO53" s="407"/>
      <c r="GP53" s="407"/>
      <c r="GQ53" s="407"/>
      <c r="GR53" s="407"/>
      <c r="GS53" s="407"/>
      <c r="GT53" s="407"/>
      <c r="GU53" s="407"/>
      <c r="GV53" s="407"/>
      <c r="GW53" s="407"/>
      <c r="GX53" s="407"/>
      <c r="GY53" s="407"/>
      <c r="GZ53" s="407"/>
      <c r="HA53" s="407"/>
      <c r="HB53" s="407"/>
      <c r="HC53" s="407"/>
      <c r="HD53" s="407"/>
      <c r="HE53" s="407"/>
      <c r="HF53" s="407"/>
      <c r="HG53" s="407"/>
      <c r="HH53" s="407"/>
      <c r="HI53" s="407"/>
    </row>
    <row r="54" spans="1:217" s="413" customFormat="1" ht="18" customHeight="1">
      <c r="B54" s="408">
        <v>8</v>
      </c>
      <c r="C54" s="414" t="s">
        <v>87</v>
      </c>
      <c r="D54" s="415">
        <v>37343</v>
      </c>
      <c r="E54" s="416">
        <v>490.51850172723124</v>
      </c>
      <c r="F54" s="415">
        <v>1047</v>
      </c>
      <c r="G54" s="416">
        <v>793.67847182425976</v>
      </c>
      <c r="H54" s="415">
        <v>1325822</v>
      </c>
      <c r="I54" s="416">
        <v>1282.2900464089453</v>
      </c>
      <c r="J54" s="433"/>
    </row>
    <row r="55" spans="1:217" s="413" customFormat="1" ht="18" customHeight="1">
      <c r="B55" s="408">
        <v>17</v>
      </c>
      <c r="C55" s="414" t="s">
        <v>212</v>
      </c>
      <c r="D55" s="415">
        <v>4579</v>
      </c>
      <c r="E55" s="416">
        <v>408.43943437431756</v>
      </c>
      <c r="F55" s="415">
        <v>58</v>
      </c>
      <c r="G55" s="416">
        <v>835.74465517241367</v>
      </c>
      <c r="H55" s="415">
        <v>164725</v>
      </c>
      <c r="I55" s="416">
        <v>1116.6843341326453</v>
      </c>
      <c r="J55" s="433"/>
    </row>
    <row r="56" spans="1:217" s="413" customFormat="1" ht="18" customHeight="1">
      <c r="B56" s="408">
        <v>25</v>
      </c>
      <c r="C56" s="414" t="s">
        <v>209</v>
      </c>
      <c r="D56" s="415">
        <v>3225</v>
      </c>
      <c r="E56" s="416">
        <v>433.14956589147283</v>
      </c>
      <c r="F56" s="415">
        <v>59</v>
      </c>
      <c r="G56" s="416">
        <v>713.48915254237284</v>
      </c>
      <c r="H56" s="415">
        <v>101426</v>
      </c>
      <c r="I56" s="416">
        <v>1070.4332634630177</v>
      </c>
      <c r="J56" s="433"/>
    </row>
    <row r="57" spans="1:217" s="413" customFormat="1" ht="18" customHeight="1">
      <c r="B57" s="408">
        <v>43</v>
      </c>
      <c r="C57" s="414" t="s">
        <v>88</v>
      </c>
      <c r="D57" s="415">
        <v>5525</v>
      </c>
      <c r="E57" s="416">
        <v>438.22581176470595</v>
      </c>
      <c r="F57" s="415">
        <v>178</v>
      </c>
      <c r="G57" s="416">
        <v>691.99544943820229</v>
      </c>
      <c r="H57" s="415">
        <v>177595</v>
      </c>
      <c r="I57" s="416">
        <v>1167.1498449843748</v>
      </c>
      <c r="J57" s="433"/>
    </row>
    <row r="58" spans="1:217" s="413" customFormat="1" ht="18" hidden="1" customHeight="1">
      <c r="B58" s="408"/>
      <c r="C58" s="414"/>
      <c r="D58" s="415"/>
      <c r="E58" s="416"/>
      <c r="F58" s="415"/>
      <c r="G58" s="416"/>
      <c r="H58" s="415"/>
      <c r="I58" s="416"/>
      <c r="J58" s="433"/>
    </row>
    <row r="59" spans="1:217" s="412" customFormat="1" ht="18" customHeight="1">
      <c r="A59" s="407"/>
      <c r="B59" s="408"/>
      <c r="C59" s="409" t="s">
        <v>89</v>
      </c>
      <c r="D59" s="453">
        <v>37732</v>
      </c>
      <c r="E59" s="454">
        <v>449.98961067528893</v>
      </c>
      <c r="F59" s="455">
        <v>2656</v>
      </c>
      <c r="G59" s="456">
        <v>686.01013930722911</v>
      </c>
      <c r="H59" s="457">
        <v>1030815</v>
      </c>
      <c r="I59" s="458">
        <v>1101.8675976969678</v>
      </c>
      <c r="J59" s="433"/>
      <c r="K59" s="413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7"/>
      <c r="CB59" s="407"/>
      <c r="CC59" s="407"/>
      <c r="CD59" s="407"/>
      <c r="CE59" s="407"/>
      <c r="CF59" s="407"/>
      <c r="CG59" s="407"/>
      <c r="CH59" s="407"/>
      <c r="CI59" s="407"/>
      <c r="CJ59" s="407"/>
      <c r="CK59" s="407"/>
      <c r="CL59" s="407"/>
      <c r="CM59" s="407"/>
      <c r="CN59" s="407"/>
      <c r="CO59" s="407"/>
      <c r="CP59" s="407"/>
      <c r="CQ59" s="407"/>
      <c r="CR59" s="407"/>
      <c r="CS59" s="407"/>
      <c r="CT59" s="407"/>
      <c r="CU59" s="407"/>
      <c r="CV59" s="407"/>
      <c r="CW59" s="407"/>
      <c r="CX59" s="407"/>
      <c r="CY59" s="407"/>
      <c r="CZ59" s="407"/>
      <c r="DA59" s="407"/>
      <c r="DB59" s="407"/>
      <c r="DC59" s="407"/>
      <c r="DD59" s="407"/>
      <c r="DE59" s="407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/>
      <c r="EE59" s="407"/>
      <c r="EF59" s="407"/>
      <c r="EG59" s="407"/>
      <c r="EH59" s="407"/>
      <c r="EI59" s="407"/>
      <c r="EJ59" s="407"/>
      <c r="EK59" s="407"/>
      <c r="EL59" s="407"/>
      <c r="EM59" s="407"/>
      <c r="EN59" s="407"/>
      <c r="EO59" s="407"/>
      <c r="EP59" s="407"/>
      <c r="EQ59" s="407"/>
      <c r="ER59" s="407"/>
      <c r="ES59" s="407"/>
      <c r="ET59" s="407"/>
      <c r="EU59" s="407"/>
      <c r="EV59" s="407"/>
      <c r="EW59" s="407"/>
      <c r="EX59" s="407"/>
      <c r="EY59" s="407"/>
      <c r="EZ59" s="407"/>
      <c r="FA59" s="407"/>
      <c r="FB59" s="407"/>
      <c r="FC59" s="407"/>
      <c r="FD59" s="407"/>
      <c r="FE59" s="407"/>
      <c r="FF59" s="407"/>
      <c r="FG59" s="407"/>
      <c r="FH59" s="407"/>
      <c r="FI59" s="407"/>
      <c r="FJ59" s="407"/>
      <c r="FK59" s="407"/>
      <c r="FL59" s="407"/>
      <c r="FM59" s="407"/>
      <c r="FN59" s="407"/>
      <c r="FO59" s="407"/>
      <c r="FP59" s="407"/>
      <c r="FQ59" s="407"/>
      <c r="FR59" s="407"/>
      <c r="FS59" s="407"/>
      <c r="FT59" s="407"/>
      <c r="FU59" s="407"/>
      <c r="FV59" s="407"/>
      <c r="FW59" s="407"/>
      <c r="FX59" s="407"/>
      <c r="FY59" s="407"/>
      <c r="FZ59" s="407"/>
      <c r="GA59" s="407"/>
      <c r="GB59" s="407"/>
      <c r="GC59" s="407"/>
      <c r="GD59" s="407"/>
      <c r="GE59" s="407"/>
      <c r="GF59" s="407"/>
      <c r="GG59" s="407"/>
      <c r="GH59" s="407"/>
      <c r="GI59" s="407"/>
      <c r="GJ59" s="407"/>
      <c r="GK59" s="407"/>
      <c r="GL59" s="407"/>
      <c r="GM59" s="407"/>
      <c r="GN59" s="407"/>
      <c r="GO59" s="407"/>
      <c r="GP59" s="407"/>
      <c r="GQ59" s="407"/>
      <c r="GR59" s="407"/>
      <c r="GS59" s="407"/>
      <c r="GT59" s="407"/>
      <c r="GU59" s="407"/>
      <c r="GV59" s="407"/>
      <c r="GW59" s="407"/>
      <c r="GX59" s="407"/>
      <c r="GY59" s="407"/>
      <c r="GZ59" s="407"/>
      <c r="HA59" s="407"/>
      <c r="HB59" s="407"/>
      <c r="HC59" s="407"/>
      <c r="HD59" s="407"/>
      <c r="HE59" s="407"/>
      <c r="HF59" s="407"/>
      <c r="HG59" s="407"/>
      <c r="HH59" s="407"/>
      <c r="HI59" s="407"/>
    </row>
    <row r="60" spans="1:217" s="413" customFormat="1" ht="18" customHeight="1">
      <c r="B60" s="408">
        <v>3</v>
      </c>
      <c r="C60" s="414" t="s">
        <v>213</v>
      </c>
      <c r="D60" s="415">
        <v>12445</v>
      </c>
      <c r="E60" s="416">
        <v>422.26823784652476</v>
      </c>
      <c r="F60" s="415">
        <v>1256</v>
      </c>
      <c r="G60" s="416">
        <v>669.22722133757964</v>
      </c>
      <c r="H60" s="415">
        <v>334889</v>
      </c>
      <c r="I60" s="416">
        <v>1034.4990791874316</v>
      </c>
      <c r="J60" s="433"/>
    </row>
    <row r="61" spans="1:217" s="413" customFormat="1" ht="18" customHeight="1">
      <c r="B61" s="408">
        <v>12</v>
      </c>
      <c r="C61" s="414" t="s">
        <v>211</v>
      </c>
      <c r="D61" s="415">
        <v>4560</v>
      </c>
      <c r="E61" s="416">
        <v>444.53250657894739</v>
      </c>
      <c r="F61" s="415">
        <v>242</v>
      </c>
      <c r="G61" s="416">
        <v>656.21793388429751</v>
      </c>
      <c r="H61" s="415">
        <v>136458</v>
      </c>
      <c r="I61" s="416">
        <v>1071.6877773380813</v>
      </c>
      <c r="J61" s="433"/>
    </row>
    <row r="62" spans="1:217" s="413" customFormat="1" ht="18" customHeight="1">
      <c r="B62" s="408">
        <v>46</v>
      </c>
      <c r="C62" s="414" t="s">
        <v>90</v>
      </c>
      <c r="D62" s="415">
        <v>20727</v>
      </c>
      <c r="E62" s="416">
        <v>467.83478265064889</v>
      </c>
      <c r="F62" s="415">
        <v>1158</v>
      </c>
      <c r="G62" s="416">
        <v>710.43937823834187</v>
      </c>
      <c r="H62" s="415">
        <v>559468</v>
      </c>
      <c r="I62" s="416">
        <v>1149.5544246855941</v>
      </c>
      <c r="J62" s="433"/>
    </row>
    <row r="63" spans="1:217" s="413" customFormat="1" ht="18" hidden="1" customHeight="1">
      <c r="B63" s="408"/>
      <c r="C63" s="414"/>
      <c r="D63" s="415"/>
      <c r="E63" s="416"/>
      <c r="F63" s="415"/>
      <c r="G63" s="416"/>
      <c r="H63" s="415"/>
      <c r="I63" s="416"/>
      <c r="J63" s="433"/>
    </row>
    <row r="64" spans="1:217" s="412" customFormat="1" ht="18" customHeight="1">
      <c r="A64" s="407"/>
      <c r="B64" s="408"/>
      <c r="C64" s="409" t="s">
        <v>91</v>
      </c>
      <c r="D64" s="453">
        <v>9469</v>
      </c>
      <c r="E64" s="454">
        <v>469.08386841271499</v>
      </c>
      <c r="F64" s="455">
        <v>2122</v>
      </c>
      <c r="G64" s="456">
        <v>617.74298303487262</v>
      </c>
      <c r="H64" s="457">
        <v>235317</v>
      </c>
      <c r="I64" s="458">
        <v>998.61923583931525</v>
      </c>
      <c r="J64" s="433"/>
      <c r="K64" s="413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407"/>
      <c r="AC64" s="407"/>
      <c r="AD64" s="407"/>
      <c r="AE64" s="407"/>
      <c r="AF64" s="407"/>
      <c r="AG64" s="407"/>
      <c r="AH64" s="407"/>
      <c r="AI64" s="407"/>
      <c r="AJ64" s="407"/>
      <c r="AK64" s="407"/>
      <c r="AL64" s="407"/>
      <c r="AM64" s="407"/>
      <c r="AN64" s="407"/>
      <c r="AO64" s="407"/>
      <c r="AP64" s="407"/>
      <c r="AQ64" s="407"/>
      <c r="AR64" s="407"/>
      <c r="AS64" s="407"/>
      <c r="AT64" s="407"/>
      <c r="AU64" s="407"/>
      <c r="AV64" s="407"/>
      <c r="AW64" s="407"/>
      <c r="AX64" s="407"/>
      <c r="AY64" s="407"/>
      <c r="AZ64" s="407"/>
      <c r="BA64" s="407"/>
      <c r="BB64" s="407"/>
      <c r="BC64" s="407"/>
      <c r="BD64" s="407"/>
      <c r="BE64" s="407"/>
      <c r="BF64" s="407"/>
      <c r="BG64" s="407"/>
      <c r="BH64" s="407"/>
      <c r="BI64" s="407"/>
      <c r="BJ64" s="407"/>
      <c r="BK64" s="407"/>
      <c r="BL64" s="407"/>
      <c r="BM64" s="407"/>
      <c r="BN64" s="407"/>
      <c r="BO64" s="407"/>
      <c r="BP64" s="407"/>
      <c r="BQ64" s="407"/>
      <c r="BR64" s="407"/>
      <c r="BS64" s="407"/>
      <c r="BT64" s="407"/>
      <c r="BU64" s="407"/>
      <c r="BV64" s="407"/>
      <c r="BW64" s="407"/>
      <c r="BX64" s="407"/>
      <c r="BY64" s="407"/>
      <c r="BZ64" s="407"/>
      <c r="CA64" s="407"/>
      <c r="CB64" s="407"/>
      <c r="CC64" s="407"/>
      <c r="CD64" s="407"/>
      <c r="CE64" s="407"/>
      <c r="CF64" s="407"/>
      <c r="CG64" s="407"/>
      <c r="CH64" s="407"/>
      <c r="CI64" s="407"/>
      <c r="CJ64" s="407"/>
      <c r="CK64" s="407"/>
      <c r="CL64" s="407"/>
      <c r="CM64" s="407"/>
      <c r="CN64" s="407"/>
      <c r="CO64" s="407"/>
      <c r="CP64" s="407"/>
      <c r="CQ64" s="407"/>
      <c r="CR64" s="407"/>
      <c r="CS64" s="407"/>
      <c r="CT64" s="407"/>
      <c r="CU64" s="407"/>
      <c r="CV64" s="407"/>
      <c r="CW64" s="407"/>
      <c r="CX64" s="407"/>
      <c r="CY64" s="407"/>
      <c r="CZ64" s="407"/>
      <c r="DA64" s="407"/>
      <c r="DB64" s="407"/>
      <c r="DC64" s="407"/>
      <c r="DD64" s="407"/>
      <c r="DE64" s="407"/>
      <c r="DF64" s="407"/>
      <c r="DG64" s="407"/>
      <c r="DH64" s="407"/>
      <c r="DI64" s="407"/>
      <c r="DJ64" s="407"/>
      <c r="DK64" s="407"/>
      <c r="DL64" s="407"/>
      <c r="DM64" s="407"/>
      <c r="DN64" s="407"/>
      <c r="DO64" s="407"/>
      <c r="DP64" s="407"/>
      <c r="DQ64" s="407"/>
      <c r="DR64" s="407"/>
      <c r="DS64" s="407"/>
      <c r="DT64" s="407"/>
      <c r="DU64" s="407"/>
      <c r="DV64" s="407"/>
      <c r="DW64" s="407"/>
      <c r="DX64" s="407"/>
      <c r="DY64" s="407"/>
      <c r="DZ64" s="407"/>
      <c r="EA64" s="407"/>
      <c r="EB64" s="407"/>
      <c r="EC64" s="407"/>
      <c r="ED64" s="407"/>
      <c r="EE64" s="407"/>
      <c r="EF64" s="407"/>
      <c r="EG64" s="407"/>
      <c r="EH64" s="407"/>
      <c r="EI64" s="407"/>
      <c r="EJ64" s="407"/>
      <c r="EK64" s="407"/>
      <c r="EL64" s="407"/>
      <c r="EM64" s="407"/>
      <c r="EN64" s="407"/>
      <c r="EO64" s="407"/>
      <c r="EP64" s="407"/>
      <c r="EQ64" s="407"/>
      <c r="ER64" s="407"/>
      <c r="ES64" s="407"/>
      <c r="ET64" s="407"/>
      <c r="EU64" s="407"/>
      <c r="EV64" s="407"/>
      <c r="EW64" s="407"/>
      <c r="EX64" s="407"/>
      <c r="EY64" s="407"/>
      <c r="EZ64" s="407"/>
      <c r="FA64" s="407"/>
      <c r="FB64" s="407"/>
      <c r="FC64" s="407"/>
      <c r="FD64" s="407"/>
      <c r="FE64" s="407"/>
      <c r="FF64" s="407"/>
      <c r="FG64" s="407"/>
      <c r="FH64" s="407"/>
      <c r="FI64" s="407"/>
      <c r="FJ64" s="407"/>
      <c r="FK64" s="407"/>
      <c r="FL64" s="407"/>
      <c r="FM64" s="407"/>
      <c r="FN64" s="407"/>
      <c r="FO64" s="407"/>
      <c r="FP64" s="407"/>
      <c r="FQ64" s="407"/>
      <c r="FR64" s="407"/>
      <c r="FS64" s="407"/>
      <c r="FT64" s="407"/>
      <c r="FU64" s="407"/>
      <c r="FV64" s="407"/>
      <c r="FW64" s="407"/>
      <c r="FX64" s="407"/>
      <c r="FY64" s="407"/>
      <c r="FZ64" s="407"/>
      <c r="GA64" s="407"/>
      <c r="GB64" s="407"/>
      <c r="GC64" s="407"/>
      <c r="GD64" s="407"/>
      <c r="GE64" s="407"/>
      <c r="GF64" s="407"/>
      <c r="GG64" s="407"/>
      <c r="GH64" s="407"/>
      <c r="GI64" s="407"/>
      <c r="GJ64" s="407"/>
      <c r="GK64" s="407"/>
      <c r="GL64" s="407"/>
      <c r="GM64" s="407"/>
      <c r="GN64" s="407"/>
      <c r="GO64" s="407"/>
      <c r="GP64" s="407"/>
      <c r="GQ64" s="407"/>
      <c r="GR64" s="407"/>
      <c r="GS64" s="407"/>
      <c r="GT64" s="407"/>
      <c r="GU64" s="407"/>
      <c r="GV64" s="407"/>
      <c r="GW64" s="407"/>
      <c r="GX64" s="407"/>
      <c r="GY64" s="407"/>
      <c r="GZ64" s="407"/>
      <c r="HA64" s="407"/>
      <c r="HB64" s="407"/>
      <c r="HC64" s="407"/>
      <c r="HD64" s="407"/>
      <c r="HE64" s="407"/>
      <c r="HF64" s="407"/>
      <c r="HG64" s="407"/>
      <c r="HH64" s="407"/>
      <c r="HI64" s="407"/>
    </row>
    <row r="65" spans="1:217" s="413" customFormat="1" ht="18" customHeight="1">
      <c r="B65" s="408">
        <v>6</v>
      </c>
      <c r="C65" s="414" t="s">
        <v>92</v>
      </c>
      <c r="D65" s="415">
        <v>6089</v>
      </c>
      <c r="E65" s="416">
        <v>467.02078994908851</v>
      </c>
      <c r="F65" s="415">
        <v>1477</v>
      </c>
      <c r="G65" s="416">
        <v>614.42033175355436</v>
      </c>
      <c r="H65" s="415">
        <v>137989</v>
      </c>
      <c r="I65" s="416">
        <v>1004.6540391625424</v>
      </c>
      <c r="J65" s="433"/>
    </row>
    <row r="66" spans="1:217" s="413" customFormat="1" ht="18" customHeight="1">
      <c r="B66" s="408">
        <v>10</v>
      </c>
      <c r="C66" s="414" t="s">
        <v>93</v>
      </c>
      <c r="D66" s="415">
        <v>3380</v>
      </c>
      <c r="E66" s="416">
        <v>472.80046153846155</v>
      </c>
      <c r="F66" s="415">
        <v>645</v>
      </c>
      <c r="G66" s="416">
        <v>625.35159689922489</v>
      </c>
      <c r="H66" s="415">
        <v>97328</v>
      </c>
      <c r="I66" s="416">
        <v>990.06325528111199</v>
      </c>
      <c r="J66" s="433"/>
    </row>
    <row r="67" spans="1:217" s="413" customFormat="1" ht="18" hidden="1" customHeight="1">
      <c r="B67" s="408"/>
      <c r="C67" s="414"/>
      <c r="D67" s="415"/>
      <c r="E67" s="416"/>
      <c r="F67" s="415"/>
      <c r="G67" s="416"/>
      <c r="H67" s="415"/>
      <c r="I67" s="416"/>
      <c r="J67" s="433"/>
    </row>
    <row r="68" spans="1:217" s="412" customFormat="1" ht="18" customHeight="1">
      <c r="A68" s="407"/>
      <c r="B68" s="408"/>
      <c r="C68" s="409" t="s">
        <v>94</v>
      </c>
      <c r="D68" s="453">
        <v>23371</v>
      </c>
      <c r="E68" s="454">
        <v>472.03859783492356</v>
      </c>
      <c r="F68" s="455">
        <v>6838</v>
      </c>
      <c r="G68" s="456">
        <v>620.19490933021336</v>
      </c>
      <c r="H68" s="457">
        <v>772531</v>
      </c>
      <c r="I68" s="458">
        <v>1022.0270615030337</v>
      </c>
      <c r="J68" s="433"/>
      <c r="K68" s="413"/>
      <c r="L68" s="407"/>
      <c r="M68" s="407"/>
      <c r="N68" s="407"/>
      <c r="O68" s="407"/>
      <c r="P68" s="407"/>
      <c r="Q68" s="407"/>
      <c r="R68" s="407"/>
      <c r="S68" s="407"/>
      <c r="T68" s="407"/>
      <c r="U68" s="407"/>
      <c r="V68" s="407"/>
      <c r="W68" s="407"/>
      <c r="X68" s="407"/>
      <c r="Y68" s="407"/>
      <c r="Z68" s="407"/>
      <c r="AA68" s="407"/>
      <c r="AB68" s="407"/>
      <c r="AC68" s="407"/>
      <c r="AD68" s="407"/>
      <c r="AE68" s="407"/>
      <c r="AF68" s="407"/>
      <c r="AG68" s="407"/>
      <c r="AH68" s="407"/>
      <c r="AI68" s="407"/>
      <c r="AJ68" s="407"/>
      <c r="AK68" s="407"/>
      <c r="AL68" s="407"/>
      <c r="AM68" s="407"/>
      <c r="AN68" s="407"/>
      <c r="AO68" s="407"/>
      <c r="AP68" s="407"/>
      <c r="AQ68" s="407"/>
      <c r="AR68" s="407"/>
      <c r="AS68" s="407"/>
      <c r="AT68" s="407"/>
      <c r="AU68" s="407"/>
      <c r="AV68" s="407"/>
      <c r="AW68" s="407"/>
      <c r="AX68" s="407"/>
      <c r="AY68" s="407"/>
      <c r="AZ68" s="407"/>
      <c r="BA68" s="407"/>
      <c r="BB68" s="407"/>
      <c r="BC68" s="407"/>
      <c r="BD68" s="407"/>
      <c r="BE68" s="407"/>
      <c r="BF68" s="407"/>
      <c r="BG68" s="407"/>
      <c r="BH68" s="407"/>
      <c r="BI68" s="407"/>
      <c r="BJ68" s="407"/>
      <c r="BK68" s="407"/>
      <c r="BL68" s="407"/>
      <c r="BM68" s="407"/>
      <c r="BN68" s="407"/>
      <c r="BO68" s="407"/>
      <c r="BP68" s="407"/>
      <c r="BQ68" s="407"/>
      <c r="BR68" s="407"/>
      <c r="BS68" s="407"/>
      <c r="BT68" s="407"/>
      <c r="BU68" s="407"/>
      <c r="BV68" s="407"/>
      <c r="BW68" s="407"/>
      <c r="BX68" s="407"/>
      <c r="BY68" s="407"/>
      <c r="BZ68" s="407"/>
      <c r="CA68" s="407"/>
      <c r="CB68" s="407"/>
      <c r="CC68" s="407"/>
      <c r="CD68" s="407"/>
      <c r="CE68" s="407"/>
      <c r="CF68" s="407"/>
      <c r="CG68" s="407"/>
      <c r="CH68" s="407"/>
      <c r="CI68" s="407"/>
      <c r="CJ68" s="407"/>
      <c r="CK68" s="407"/>
      <c r="CL68" s="407"/>
      <c r="CM68" s="407"/>
      <c r="CN68" s="407"/>
      <c r="CO68" s="407"/>
      <c r="CP68" s="407"/>
      <c r="CQ68" s="407"/>
      <c r="CR68" s="407"/>
      <c r="CS68" s="407"/>
      <c r="CT68" s="407"/>
      <c r="CU68" s="407"/>
      <c r="CV68" s="407"/>
      <c r="CW68" s="407"/>
      <c r="CX68" s="407"/>
      <c r="CY68" s="407"/>
      <c r="CZ68" s="407"/>
      <c r="DA68" s="407"/>
      <c r="DB68" s="407"/>
      <c r="DC68" s="407"/>
      <c r="DD68" s="407"/>
      <c r="DE68" s="407"/>
      <c r="DF68" s="407"/>
      <c r="DG68" s="407"/>
      <c r="DH68" s="407"/>
      <c r="DI68" s="407"/>
      <c r="DJ68" s="407"/>
      <c r="DK68" s="407"/>
      <c r="DL68" s="407"/>
      <c r="DM68" s="407"/>
      <c r="DN68" s="407"/>
      <c r="DO68" s="407"/>
      <c r="DP68" s="407"/>
      <c r="DQ68" s="407"/>
      <c r="DR68" s="407"/>
      <c r="DS68" s="407"/>
      <c r="DT68" s="407"/>
      <c r="DU68" s="407"/>
      <c r="DV68" s="407"/>
      <c r="DW68" s="407"/>
      <c r="DX68" s="407"/>
      <c r="DY68" s="407"/>
      <c r="DZ68" s="407"/>
      <c r="EA68" s="407"/>
      <c r="EB68" s="407"/>
      <c r="EC68" s="407"/>
      <c r="ED68" s="407"/>
      <c r="EE68" s="407"/>
      <c r="EF68" s="407"/>
      <c r="EG68" s="407"/>
      <c r="EH68" s="407"/>
      <c r="EI68" s="407"/>
      <c r="EJ68" s="407"/>
      <c r="EK68" s="407"/>
      <c r="EL68" s="407"/>
      <c r="EM68" s="407"/>
      <c r="EN68" s="407"/>
      <c r="EO68" s="407"/>
      <c r="EP68" s="407"/>
      <c r="EQ68" s="407"/>
      <c r="ER68" s="407"/>
      <c r="ES68" s="407"/>
      <c r="ET68" s="407"/>
      <c r="EU68" s="407"/>
      <c r="EV68" s="407"/>
      <c r="EW68" s="407"/>
      <c r="EX68" s="407"/>
      <c r="EY68" s="407"/>
      <c r="EZ68" s="407"/>
      <c r="FA68" s="407"/>
      <c r="FB68" s="407"/>
      <c r="FC68" s="407"/>
      <c r="FD68" s="407"/>
      <c r="FE68" s="407"/>
      <c r="FF68" s="407"/>
      <c r="FG68" s="407"/>
      <c r="FH68" s="407"/>
      <c r="FI68" s="407"/>
      <c r="FJ68" s="407"/>
      <c r="FK68" s="407"/>
      <c r="FL68" s="407"/>
      <c r="FM68" s="407"/>
      <c r="FN68" s="407"/>
      <c r="FO68" s="407"/>
      <c r="FP68" s="407"/>
      <c r="FQ68" s="407"/>
      <c r="FR68" s="407"/>
      <c r="FS68" s="407"/>
      <c r="FT68" s="407"/>
      <c r="FU68" s="407"/>
      <c r="FV68" s="407"/>
      <c r="FW68" s="407"/>
      <c r="FX68" s="407"/>
      <c r="FY68" s="407"/>
      <c r="FZ68" s="407"/>
      <c r="GA68" s="407"/>
      <c r="GB68" s="407"/>
      <c r="GC68" s="407"/>
      <c r="GD68" s="407"/>
      <c r="GE68" s="407"/>
      <c r="GF68" s="407"/>
      <c r="GG68" s="407"/>
      <c r="GH68" s="407"/>
      <c r="GI68" s="407"/>
      <c r="GJ68" s="407"/>
      <c r="GK68" s="407"/>
      <c r="GL68" s="407"/>
      <c r="GM68" s="407"/>
      <c r="GN68" s="407"/>
      <c r="GO68" s="407"/>
      <c r="GP68" s="407"/>
      <c r="GQ68" s="407"/>
      <c r="GR68" s="407"/>
      <c r="GS68" s="407"/>
      <c r="GT68" s="407"/>
      <c r="GU68" s="407"/>
      <c r="GV68" s="407"/>
      <c r="GW68" s="407"/>
      <c r="GX68" s="407"/>
      <c r="GY68" s="407"/>
      <c r="GZ68" s="407"/>
      <c r="HA68" s="407"/>
      <c r="HB68" s="407"/>
      <c r="HC68" s="407"/>
      <c r="HD68" s="407"/>
      <c r="HE68" s="407"/>
      <c r="HF68" s="407"/>
      <c r="HG68" s="407"/>
      <c r="HH68" s="407"/>
      <c r="HI68" s="407"/>
    </row>
    <row r="69" spans="1:217" s="413" customFormat="1" ht="18" customHeight="1">
      <c r="B69" s="408">
        <v>15</v>
      </c>
      <c r="C69" s="414" t="s">
        <v>203</v>
      </c>
      <c r="D69" s="415">
        <v>9229</v>
      </c>
      <c r="E69" s="416">
        <v>487.15603098927289</v>
      </c>
      <c r="F69" s="415">
        <v>2439</v>
      </c>
      <c r="G69" s="416">
        <v>641.9658138581384</v>
      </c>
      <c r="H69" s="415">
        <v>304736</v>
      </c>
      <c r="I69" s="416">
        <v>1071.2367218510451</v>
      </c>
      <c r="J69" s="433"/>
    </row>
    <row r="70" spans="1:217" s="413" customFormat="1" ht="18" customHeight="1">
      <c r="B70" s="408">
        <v>27</v>
      </c>
      <c r="C70" s="414" t="s">
        <v>95</v>
      </c>
      <c r="D70" s="415">
        <v>3011</v>
      </c>
      <c r="E70" s="416">
        <v>468.47793756227162</v>
      </c>
      <c r="F70" s="415">
        <v>1055</v>
      </c>
      <c r="G70" s="416">
        <v>574.12156398104264</v>
      </c>
      <c r="H70" s="415">
        <v>113356</v>
      </c>
      <c r="I70" s="416">
        <v>922.28966168530985</v>
      </c>
      <c r="J70" s="433"/>
    </row>
    <row r="71" spans="1:217" s="413" customFormat="1" ht="18" customHeight="1">
      <c r="B71" s="408">
        <v>32</v>
      </c>
      <c r="C71" s="414" t="s">
        <v>210</v>
      </c>
      <c r="D71" s="415">
        <v>2811</v>
      </c>
      <c r="E71" s="416">
        <v>451.92286019210241</v>
      </c>
      <c r="F71" s="415">
        <v>1198</v>
      </c>
      <c r="G71" s="416">
        <v>581.80768781302174</v>
      </c>
      <c r="H71" s="415">
        <v>106939</v>
      </c>
      <c r="I71" s="416">
        <v>886.92196167908833</v>
      </c>
      <c r="J71" s="433"/>
    </row>
    <row r="72" spans="1:217" s="413" customFormat="1" ht="18" customHeight="1">
      <c r="B72" s="408">
        <v>36</v>
      </c>
      <c r="C72" s="414" t="s">
        <v>96</v>
      </c>
      <c r="D72" s="415">
        <v>8320</v>
      </c>
      <c r="E72" s="416">
        <v>463.35442668269229</v>
      </c>
      <c r="F72" s="415">
        <v>2146</v>
      </c>
      <c r="G72" s="416">
        <v>639.53136533084808</v>
      </c>
      <c r="H72" s="415">
        <v>247500</v>
      </c>
      <c r="I72" s="416">
        <v>1065.4932510303031</v>
      </c>
      <c r="J72" s="433"/>
    </row>
    <row r="73" spans="1:217" s="413" customFormat="1" ht="18" hidden="1" customHeight="1">
      <c r="B73" s="408"/>
      <c r="C73" s="414"/>
      <c r="D73" s="415"/>
      <c r="E73" s="416"/>
      <c r="F73" s="415"/>
      <c r="G73" s="416"/>
      <c r="H73" s="415"/>
      <c r="I73" s="416"/>
      <c r="J73" s="433"/>
    </row>
    <row r="74" spans="1:217" s="412" customFormat="1" ht="18" customHeight="1">
      <c r="A74" s="407"/>
      <c r="B74" s="408">
        <v>28</v>
      </c>
      <c r="C74" s="409" t="s">
        <v>97</v>
      </c>
      <c r="D74" s="453">
        <v>35910</v>
      </c>
      <c r="E74" s="454">
        <v>515.63808771929826</v>
      </c>
      <c r="F74" s="455">
        <v>2733</v>
      </c>
      <c r="G74" s="456">
        <v>802.45356019026713</v>
      </c>
      <c r="H74" s="457">
        <v>1226863</v>
      </c>
      <c r="I74" s="458">
        <v>1393.6047625692527</v>
      </c>
      <c r="J74" s="433"/>
      <c r="K74" s="413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7"/>
      <c r="W74" s="407"/>
      <c r="X74" s="407"/>
      <c r="Y74" s="407"/>
      <c r="Z74" s="407"/>
      <c r="AA74" s="407"/>
      <c r="AB74" s="407"/>
      <c r="AC74" s="407"/>
      <c r="AD74" s="407"/>
      <c r="AE74" s="407"/>
      <c r="AF74" s="407"/>
      <c r="AG74" s="407"/>
      <c r="AH74" s="407"/>
      <c r="AI74" s="407"/>
      <c r="AJ74" s="407"/>
      <c r="AK74" s="407"/>
      <c r="AL74" s="407"/>
      <c r="AM74" s="407"/>
      <c r="AN74" s="407"/>
      <c r="AO74" s="407"/>
      <c r="AP74" s="407"/>
      <c r="AQ74" s="407"/>
      <c r="AR74" s="407"/>
      <c r="AS74" s="407"/>
      <c r="AT74" s="407"/>
      <c r="AU74" s="407"/>
      <c r="AV74" s="407"/>
      <c r="AW74" s="407"/>
      <c r="AX74" s="407"/>
      <c r="AY74" s="407"/>
      <c r="AZ74" s="407"/>
      <c r="BA74" s="407"/>
      <c r="BB74" s="407"/>
      <c r="BC74" s="407"/>
      <c r="BD74" s="407"/>
      <c r="BE74" s="407"/>
      <c r="BF74" s="407"/>
      <c r="BG74" s="407"/>
      <c r="BH74" s="407"/>
      <c r="BI74" s="407"/>
      <c r="BJ74" s="407"/>
      <c r="BK74" s="407"/>
      <c r="BL74" s="407"/>
      <c r="BM74" s="407"/>
      <c r="BN74" s="407"/>
      <c r="BO74" s="407"/>
      <c r="BP74" s="407"/>
      <c r="BQ74" s="407"/>
      <c r="BR74" s="407"/>
      <c r="BS74" s="407"/>
      <c r="BT74" s="407"/>
      <c r="BU74" s="407"/>
      <c r="BV74" s="407"/>
      <c r="BW74" s="407"/>
      <c r="BX74" s="407"/>
      <c r="BY74" s="407"/>
      <c r="BZ74" s="407"/>
      <c r="CA74" s="407"/>
      <c r="CB74" s="407"/>
      <c r="CC74" s="407"/>
      <c r="CD74" s="407"/>
      <c r="CE74" s="407"/>
      <c r="CF74" s="407"/>
      <c r="CG74" s="407"/>
      <c r="CH74" s="407"/>
      <c r="CI74" s="407"/>
      <c r="CJ74" s="407"/>
      <c r="CK74" s="407"/>
      <c r="CL74" s="407"/>
      <c r="CM74" s="407"/>
      <c r="CN74" s="407"/>
      <c r="CO74" s="407"/>
      <c r="CP74" s="407"/>
      <c r="CQ74" s="407"/>
      <c r="CR74" s="407"/>
      <c r="CS74" s="407"/>
      <c r="CT74" s="407"/>
      <c r="CU74" s="407"/>
      <c r="CV74" s="407"/>
      <c r="CW74" s="407"/>
      <c r="CX74" s="407"/>
      <c r="CY74" s="407"/>
      <c r="CZ74" s="407"/>
      <c r="DA74" s="407"/>
      <c r="DB74" s="407"/>
      <c r="DC74" s="407"/>
      <c r="DD74" s="407"/>
      <c r="DE74" s="407"/>
      <c r="DF74" s="407"/>
      <c r="DG74" s="407"/>
      <c r="DH74" s="407"/>
      <c r="DI74" s="407"/>
      <c r="DJ74" s="407"/>
      <c r="DK74" s="407"/>
      <c r="DL74" s="407"/>
      <c r="DM74" s="407"/>
      <c r="DN74" s="407"/>
      <c r="DO74" s="407"/>
      <c r="DP74" s="407"/>
      <c r="DQ74" s="407"/>
      <c r="DR74" s="407"/>
      <c r="DS74" s="407"/>
      <c r="DT74" s="407"/>
      <c r="DU74" s="407"/>
      <c r="DV74" s="407"/>
      <c r="DW74" s="407"/>
      <c r="DX74" s="407"/>
      <c r="DY74" s="407"/>
      <c r="DZ74" s="407"/>
      <c r="EA74" s="407"/>
      <c r="EB74" s="407"/>
      <c r="EC74" s="407"/>
      <c r="ED74" s="407"/>
      <c r="EE74" s="407"/>
      <c r="EF74" s="407"/>
      <c r="EG74" s="407"/>
      <c r="EH74" s="407"/>
      <c r="EI74" s="407"/>
      <c r="EJ74" s="407"/>
      <c r="EK74" s="407"/>
      <c r="EL74" s="407"/>
      <c r="EM74" s="407"/>
      <c r="EN74" s="407"/>
      <c r="EO74" s="407"/>
      <c r="EP74" s="407"/>
      <c r="EQ74" s="407"/>
      <c r="ER74" s="407"/>
      <c r="ES74" s="407"/>
      <c r="ET74" s="407"/>
      <c r="EU74" s="407"/>
      <c r="EV74" s="407"/>
      <c r="EW74" s="407"/>
      <c r="EX74" s="407"/>
      <c r="EY74" s="407"/>
      <c r="EZ74" s="407"/>
      <c r="FA74" s="407"/>
      <c r="FB74" s="407"/>
      <c r="FC74" s="407"/>
      <c r="FD74" s="407"/>
      <c r="FE74" s="407"/>
      <c r="FF74" s="407"/>
      <c r="FG74" s="407"/>
      <c r="FH74" s="407"/>
      <c r="FI74" s="407"/>
      <c r="FJ74" s="407"/>
      <c r="FK74" s="407"/>
      <c r="FL74" s="407"/>
      <c r="FM74" s="407"/>
      <c r="FN74" s="407"/>
      <c r="FO74" s="407"/>
      <c r="FP74" s="407"/>
      <c r="FQ74" s="407"/>
      <c r="FR74" s="407"/>
      <c r="FS74" s="407"/>
      <c r="FT74" s="407"/>
      <c r="FU74" s="407"/>
      <c r="FV74" s="407"/>
      <c r="FW74" s="407"/>
      <c r="FX74" s="407"/>
      <c r="FY74" s="407"/>
      <c r="FZ74" s="407"/>
      <c r="GA74" s="407"/>
      <c r="GB74" s="407"/>
      <c r="GC74" s="407"/>
      <c r="GD74" s="407"/>
      <c r="GE74" s="407"/>
      <c r="GF74" s="407"/>
      <c r="GG74" s="407"/>
      <c r="GH74" s="407"/>
      <c r="GI74" s="407"/>
      <c r="GJ74" s="407"/>
      <c r="GK74" s="407"/>
      <c r="GL74" s="407"/>
      <c r="GM74" s="407"/>
      <c r="GN74" s="407"/>
      <c r="GO74" s="407"/>
      <c r="GP74" s="407"/>
      <c r="GQ74" s="407"/>
      <c r="GR74" s="407"/>
      <c r="GS74" s="407"/>
      <c r="GT74" s="407"/>
      <c r="GU74" s="407"/>
      <c r="GV74" s="407"/>
      <c r="GW74" s="407"/>
      <c r="GX74" s="407"/>
      <c r="GY74" s="407"/>
      <c r="GZ74" s="407"/>
      <c r="HA74" s="407"/>
      <c r="HB74" s="407"/>
      <c r="HC74" s="407"/>
      <c r="HD74" s="407"/>
      <c r="HE74" s="407"/>
      <c r="HF74" s="407"/>
      <c r="HG74" s="407"/>
      <c r="HH74" s="407"/>
      <c r="HI74" s="407"/>
    </row>
    <row r="75" spans="1:217" s="412" customFormat="1" ht="18" hidden="1" customHeight="1">
      <c r="A75" s="407"/>
      <c r="B75" s="408"/>
      <c r="C75" s="409"/>
      <c r="D75" s="453"/>
      <c r="E75" s="454"/>
      <c r="F75" s="455"/>
      <c r="G75" s="456"/>
      <c r="H75" s="457"/>
      <c r="I75" s="458"/>
      <c r="J75" s="433"/>
      <c r="K75" s="413"/>
      <c r="L75" s="407"/>
      <c r="M75" s="407"/>
      <c r="N75" s="407"/>
      <c r="O75" s="407"/>
      <c r="P75" s="407"/>
      <c r="Q75" s="407"/>
      <c r="R75" s="407"/>
      <c r="S75" s="407"/>
      <c r="T75" s="407"/>
      <c r="U75" s="407"/>
      <c r="V75" s="407"/>
      <c r="W75" s="407"/>
      <c r="X75" s="407"/>
      <c r="Y75" s="407"/>
      <c r="Z75" s="407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7"/>
      <c r="AM75" s="407"/>
      <c r="AN75" s="407"/>
      <c r="AO75" s="407"/>
      <c r="AP75" s="407"/>
      <c r="AQ75" s="407"/>
      <c r="AR75" s="407"/>
      <c r="AS75" s="407"/>
      <c r="AT75" s="407"/>
      <c r="AU75" s="407"/>
      <c r="AV75" s="407"/>
      <c r="AW75" s="407"/>
      <c r="AX75" s="407"/>
      <c r="AY75" s="407"/>
      <c r="AZ75" s="407"/>
      <c r="BA75" s="407"/>
      <c r="BB75" s="407"/>
      <c r="BC75" s="407"/>
      <c r="BD75" s="407"/>
      <c r="BE75" s="407"/>
      <c r="BF75" s="407"/>
      <c r="BG75" s="407"/>
      <c r="BH75" s="407"/>
      <c r="BI75" s="407"/>
      <c r="BJ75" s="407"/>
      <c r="BK75" s="407"/>
      <c r="BL75" s="407"/>
      <c r="BM75" s="407"/>
      <c r="BN75" s="407"/>
      <c r="BO75" s="407"/>
      <c r="BP75" s="407"/>
      <c r="BQ75" s="407"/>
      <c r="BR75" s="407"/>
      <c r="BS75" s="407"/>
      <c r="BT75" s="407"/>
      <c r="BU75" s="407"/>
      <c r="BV75" s="407"/>
      <c r="BW75" s="407"/>
      <c r="BX75" s="407"/>
      <c r="BY75" s="407"/>
      <c r="BZ75" s="407"/>
      <c r="CA75" s="407"/>
      <c r="CB75" s="407"/>
      <c r="CC75" s="407"/>
      <c r="CD75" s="407"/>
      <c r="CE75" s="407"/>
      <c r="CF75" s="407"/>
      <c r="CG75" s="407"/>
      <c r="CH75" s="407"/>
      <c r="CI75" s="407"/>
      <c r="CJ75" s="407"/>
      <c r="CK75" s="407"/>
      <c r="CL75" s="407"/>
      <c r="CM75" s="407"/>
      <c r="CN75" s="407"/>
      <c r="CO75" s="407"/>
      <c r="CP75" s="407"/>
      <c r="CQ75" s="407"/>
      <c r="CR75" s="407"/>
      <c r="CS75" s="407"/>
      <c r="CT75" s="407"/>
      <c r="CU75" s="407"/>
      <c r="CV75" s="407"/>
      <c r="CW75" s="407"/>
      <c r="CX75" s="407"/>
      <c r="CY75" s="407"/>
      <c r="CZ75" s="407"/>
      <c r="DA75" s="407"/>
      <c r="DB75" s="407"/>
      <c r="DC75" s="407"/>
      <c r="DD75" s="407"/>
      <c r="DE75" s="407"/>
      <c r="DF75" s="407"/>
      <c r="DG75" s="407"/>
      <c r="DH75" s="407"/>
      <c r="DI75" s="407"/>
      <c r="DJ75" s="407"/>
      <c r="DK75" s="407"/>
      <c r="DL75" s="407"/>
      <c r="DM75" s="407"/>
      <c r="DN75" s="407"/>
      <c r="DO75" s="407"/>
      <c r="DP75" s="407"/>
      <c r="DQ75" s="407"/>
      <c r="DR75" s="407"/>
      <c r="DS75" s="407"/>
      <c r="DT75" s="407"/>
      <c r="DU75" s="407"/>
      <c r="DV75" s="407"/>
      <c r="DW75" s="407"/>
      <c r="DX75" s="407"/>
      <c r="DY75" s="407"/>
      <c r="DZ75" s="407"/>
      <c r="EA75" s="407"/>
      <c r="EB75" s="407"/>
      <c r="EC75" s="407"/>
      <c r="ED75" s="407"/>
      <c r="EE75" s="407"/>
      <c r="EF75" s="407"/>
      <c r="EG75" s="407"/>
      <c r="EH75" s="407"/>
      <c r="EI75" s="407"/>
      <c r="EJ75" s="407"/>
      <c r="EK75" s="407"/>
      <c r="EL75" s="407"/>
      <c r="EM75" s="407"/>
      <c r="EN75" s="407"/>
      <c r="EO75" s="407"/>
      <c r="EP75" s="407"/>
      <c r="EQ75" s="407"/>
      <c r="ER75" s="407"/>
      <c r="ES75" s="407"/>
      <c r="ET75" s="407"/>
      <c r="EU75" s="407"/>
      <c r="EV75" s="407"/>
      <c r="EW75" s="407"/>
      <c r="EX75" s="407"/>
      <c r="EY75" s="407"/>
      <c r="EZ75" s="407"/>
      <c r="FA75" s="407"/>
      <c r="FB75" s="407"/>
      <c r="FC75" s="407"/>
      <c r="FD75" s="407"/>
      <c r="FE75" s="407"/>
      <c r="FF75" s="407"/>
      <c r="FG75" s="407"/>
      <c r="FH75" s="407"/>
      <c r="FI75" s="407"/>
      <c r="FJ75" s="407"/>
      <c r="FK75" s="407"/>
      <c r="FL75" s="407"/>
      <c r="FM75" s="407"/>
      <c r="FN75" s="407"/>
      <c r="FO75" s="407"/>
      <c r="FP75" s="407"/>
      <c r="FQ75" s="407"/>
      <c r="FR75" s="407"/>
      <c r="FS75" s="407"/>
      <c r="FT75" s="407"/>
      <c r="FU75" s="407"/>
      <c r="FV75" s="407"/>
      <c r="FW75" s="407"/>
      <c r="FX75" s="407"/>
      <c r="FY75" s="407"/>
      <c r="FZ75" s="407"/>
      <c r="GA75" s="407"/>
      <c r="GB75" s="407"/>
      <c r="GC75" s="407"/>
      <c r="GD75" s="407"/>
      <c r="GE75" s="407"/>
      <c r="GF75" s="407"/>
      <c r="GG75" s="407"/>
      <c r="GH75" s="407"/>
      <c r="GI75" s="407"/>
      <c r="GJ75" s="407"/>
      <c r="GK75" s="407"/>
      <c r="GL75" s="407"/>
      <c r="GM75" s="407"/>
      <c r="GN75" s="407"/>
      <c r="GO75" s="407"/>
      <c r="GP75" s="407"/>
      <c r="GQ75" s="407"/>
      <c r="GR75" s="407"/>
      <c r="GS75" s="407"/>
      <c r="GT75" s="407"/>
      <c r="GU75" s="407"/>
      <c r="GV75" s="407"/>
      <c r="GW75" s="407"/>
      <c r="GX75" s="407"/>
      <c r="GY75" s="407"/>
      <c r="GZ75" s="407"/>
      <c r="HA75" s="407"/>
      <c r="HB75" s="407"/>
      <c r="HC75" s="407"/>
      <c r="HD75" s="407"/>
      <c r="HE75" s="407"/>
      <c r="HF75" s="407"/>
      <c r="HG75" s="407"/>
      <c r="HH75" s="407"/>
      <c r="HI75" s="407"/>
    </row>
    <row r="76" spans="1:217" s="412" customFormat="1" ht="18" customHeight="1">
      <c r="A76" s="407"/>
      <c r="B76" s="408">
        <v>30</v>
      </c>
      <c r="C76" s="409" t="s">
        <v>98</v>
      </c>
      <c r="D76" s="453">
        <v>11876</v>
      </c>
      <c r="E76" s="454">
        <v>437.42319383630849</v>
      </c>
      <c r="F76" s="455">
        <v>1501</v>
      </c>
      <c r="G76" s="456">
        <v>655.06953364423714</v>
      </c>
      <c r="H76" s="457">
        <v>257748</v>
      </c>
      <c r="I76" s="458">
        <v>1057.6395607725372</v>
      </c>
      <c r="J76" s="433"/>
      <c r="K76" s="413"/>
      <c r="L76" s="407"/>
      <c r="M76" s="407"/>
      <c r="N76" s="407"/>
      <c r="O76" s="407"/>
      <c r="P76" s="407"/>
      <c r="Q76" s="407"/>
      <c r="R76" s="407"/>
      <c r="S76" s="407"/>
      <c r="T76" s="407"/>
      <c r="U76" s="407"/>
      <c r="V76" s="407"/>
      <c r="W76" s="407"/>
      <c r="X76" s="407"/>
      <c r="Y76" s="407"/>
      <c r="Z76" s="407"/>
      <c r="AA76" s="407"/>
      <c r="AB76" s="407"/>
      <c r="AC76" s="407"/>
      <c r="AD76" s="407"/>
      <c r="AE76" s="407"/>
      <c r="AF76" s="407"/>
      <c r="AG76" s="407"/>
      <c r="AH76" s="407"/>
      <c r="AI76" s="407"/>
      <c r="AJ76" s="407"/>
      <c r="AK76" s="407"/>
      <c r="AL76" s="407"/>
      <c r="AM76" s="407"/>
      <c r="AN76" s="407"/>
      <c r="AO76" s="407"/>
      <c r="AP76" s="407"/>
      <c r="AQ76" s="407"/>
      <c r="AR76" s="407"/>
      <c r="AS76" s="407"/>
      <c r="AT76" s="407"/>
      <c r="AU76" s="407"/>
      <c r="AV76" s="407"/>
      <c r="AW76" s="407"/>
      <c r="AX76" s="407"/>
      <c r="AY76" s="407"/>
      <c r="AZ76" s="407"/>
      <c r="BA76" s="407"/>
      <c r="BB76" s="407"/>
      <c r="BC76" s="407"/>
      <c r="BD76" s="407"/>
      <c r="BE76" s="407"/>
      <c r="BF76" s="407"/>
      <c r="BG76" s="407"/>
      <c r="BH76" s="407"/>
      <c r="BI76" s="407"/>
      <c r="BJ76" s="407"/>
      <c r="BK76" s="407"/>
      <c r="BL76" s="407"/>
      <c r="BM76" s="407"/>
      <c r="BN76" s="407"/>
      <c r="BO76" s="407"/>
      <c r="BP76" s="407"/>
      <c r="BQ76" s="407"/>
      <c r="BR76" s="407"/>
      <c r="BS76" s="407"/>
      <c r="BT76" s="407"/>
      <c r="BU76" s="407"/>
      <c r="BV76" s="407"/>
      <c r="BW76" s="407"/>
      <c r="BX76" s="407"/>
      <c r="BY76" s="407"/>
      <c r="BZ76" s="407"/>
      <c r="CA76" s="407"/>
      <c r="CB76" s="407"/>
      <c r="CC76" s="407"/>
      <c r="CD76" s="407"/>
      <c r="CE76" s="407"/>
      <c r="CF76" s="407"/>
      <c r="CG76" s="407"/>
      <c r="CH76" s="407"/>
      <c r="CI76" s="407"/>
      <c r="CJ76" s="407"/>
      <c r="CK76" s="407"/>
      <c r="CL76" s="407"/>
      <c r="CM76" s="407"/>
      <c r="CN76" s="407"/>
      <c r="CO76" s="407"/>
      <c r="CP76" s="407"/>
      <c r="CQ76" s="407"/>
      <c r="CR76" s="407"/>
      <c r="CS76" s="407"/>
      <c r="CT76" s="407"/>
      <c r="CU76" s="407"/>
      <c r="CV76" s="407"/>
      <c r="CW76" s="407"/>
      <c r="CX76" s="407"/>
      <c r="CY76" s="407"/>
      <c r="CZ76" s="407"/>
      <c r="DA76" s="407"/>
      <c r="DB76" s="407"/>
      <c r="DC76" s="407"/>
      <c r="DD76" s="407"/>
      <c r="DE76" s="407"/>
      <c r="DF76" s="407"/>
      <c r="DG76" s="407"/>
      <c r="DH76" s="407"/>
      <c r="DI76" s="407"/>
      <c r="DJ76" s="407"/>
      <c r="DK76" s="407"/>
      <c r="DL76" s="407"/>
      <c r="DM76" s="407"/>
      <c r="DN76" s="407"/>
      <c r="DO76" s="407"/>
      <c r="DP76" s="407"/>
      <c r="DQ76" s="407"/>
      <c r="DR76" s="407"/>
      <c r="DS76" s="407"/>
      <c r="DT76" s="407"/>
      <c r="DU76" s="407"/>
      <c r="DV76" s="407"/>
      <c r="DW76" s="407"/>
      <c r="DX76" s="407"/>
      <c r="DY76" s="407"/>
      <c r="DZ76" s="407"/>
      <c r="EA76" s="407"/>
      <c r="EB76" s="407"/>
      <c r="EC76" s="407"/>
      <c r="ED76" s="407"/>
      <c r="EE76" s="407"/>
      <c r="EF76" s="407"/>
      <c r="EG76" s="407"/>
      <c r="EH76" s="407"/>
      <c r="EI76" s="407"/>
      <c r="EJ76" s="407"/>
      <c r="EK76" s="407"/>
      <c r="EL76" s="407"/>
      <c r="EM76" s="407"/>
      <c r="EN76" s="407"/>
      <c r="EO76" s="407"/>
      <c r="EP76" s="407"/>
      <c r="EQ76" s="407"/>
      <c r="ER76" s="407"/>
      <c r="ES76" s="407"/>
      <c r="ET76" s="407"/>
      <c r="EU76" s="407"/>
      <c r="EV76" s="407"/>
      <c r="EW76" s="407"/>
      <c r="EX76" s="407"/>
      <c r="EY76" s="407"/>
      <c r="EZ76" s="407"/>
      <c r="FA76" s="407"/>
      <c r="FB76" s="407"/>
      <c r="FC76" s="407"/>
      <c r="FD76" s="407"/>
      <c r="FE76" s="407"/>
      <c r="FF76" s="407"/>
      <c r="FG76" s="407"/>
      <c r="FH76" s="407"/>
      <c r="FI76" s="407"/>
      <c r="FJ76" s="407"/>
      <c r="FK76" s="407"/>
      <c r="FL76" s="407"/>
      <c r="FM76" s="407"/>
      <c r="FN76" s="407"/>
      <c r="FO76" s="407"/>
      <c r="FP76" s="407"/>
      <c r="FQ76" s="407"/>
      <c r="FR76" s="407"/>
      <c r="FS76" s="407"/>
      <c r="FT76" s="407"/>
      <c r="FU76" s="407"/>
      <c r="FV76" s="407"/>
      <c r="FW76" s="407"/>
      <c r="FX76" s="407"/>
      <c r="FY76" s="407"/>
      <c r="FZ76" s="407"/>
      <c r="GA76" s="407"/>
      <c r="GB76" s="407"/>
      <c r="GC76" s="407"/>
      <c r="GD76" s="407"/>
      <c r="GE76" s="407"/>
      <c r="GF76" s="407"/>
      <c r="GG76" s="407"/>
      <c r="GH76" s="407"/>
      <c r="GI76" s="407"/>
      <c r="GJ76" s="407"/>
      <c r="GK76" s="407"/>
      <c r="GL76" s="407"/>
      <c r="GM76" s="407"/>
      <c r="GN76" s="407"/>
      <c r="GO76" s="407"/>
      <c r="GP76" s="407"/>
      <c r="GQ76" s="407"/>
      <c r="GR76" s="407"/>
      <c r="GS76" s="407"/>
      <c r="GT76" s="407"/>
      <c r="GU76" s="407"/>
      <c r="GV76" s="407"/>
      <c r="GW76" s="407"/>
      <c r="GX76" s="407"/>
      <c r="GY76" s="407"/>
      <c r="GZ76" s="407"/>
      <c r="HA76" s="407"/>
      <c r="HB76" s="407"/>
      <c r="HC76" s="407"/>
      <c r="HD76" s="407"/>
      <c r="HE76" s="407"/>
      <c r="HF76" s="407"/>
      <c r="HG76" s="407"/>
      <c r="HH76" s="407"/>
      <c r="HI76" s="407"/>
    </row>
    <row r="77" spans="1:217" s="412" customFormat="1" ht="18" hidden="1" customHeight="1">
      <c r="A77" s="407"/>
      <c r="B77" s="408"/>
      <c r="C77" s="409"/>
      <c r="D77" s="453"/>
      <c r="E77" s="454"/>
      <c r="F77" s="455"/>
      <c r="G77" s="456"/>
      <c r="H77" s="457"/>
      <c r="I77" s="458"/>
      <c r="J77" s="433"/>
      <c r="K77" s="413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  <c r="CM77" s="407"/>
      <c r="CN77" s="407"/>
      <c r="CO77" s="407"/>
      <c r="CP77" s="407"/>
      <c r="CQ77" s="407"/>
      <c r="CR77" s="407"/>
      <c r="CS77" s="407"/>
      <c r="CT77" s="407"/>
      <c r="CU77" s="407"/>
      <c r="CV77" s="407"/>
      <c r="CW77" s="407"/>
      <c r="CX77" s="407"/>
      <c r="CY77" s="407"/>
      <c r="CZ77" s="407"/>
      <c r="DA77" s="407"/>
      <c r="DB77" s="407"/>
      <c r="DC77" s="407"/>
      <c r="DD77" s="407"/>
      <c r="DE77" s="407"/>
      <c r="DF77" s="407"/>
      <c r="DG77" s="407"/>
      <c r="DH77" s="407"/>
      <c r="DI77" s="407"/>
      <c r="DJ77" s="407"/>
      <c r="DK77" s="407"/>
      <c r="DL77" s="407"/>
      <c r="DM77" s="407"/>
      <c r="DN77" s="407"/>
      <c r="DO77" s="407"/>
      <c r="DP77" s="407"/>
      <c r="DQ77" s="407"/>
      <c r="DR77" s="407"/>
      <c r="DS77" s="407"/>
      <c r="DT77" s="407"/>
      <c r="DU77" s="407"/>
      <c r="DV77" s="407"/>
      <c r="DW77" s="407"/>
      <c r="DX77" s="407"/>
      <c r="DY77" s="407"/>
      <c r="DZ77" s="407"/>
      <c r="EA77" s="407"/>
      <c r="EB77" s="407"/>
      <c r="EC77" s="407"/>
      <c r="ED77" s="407"/>
      <c r="EE77" s="407"/>
      <c r="EF77" s="407"/>
      <c r="EG77" s="407"/>
      <c r="EH77" s="407"/>
      <c r="EI77" s="407"/>
      <c r="EJ77" s="407"/>
      <c r="EK77" s="407"/>
      <c r="EL77" s="407"/>
      <c r="EM77" s="407"/>
      <c r="EN77" s="407"/>
      <c r="EO77" s="407"/>
      <c r="EP77" s="407"/>
      <c r="EQ77" s="407"/>
      <c r="ER77" s="407"/>
      <c r="ES77" s="407"/>
      <c r="ET77" s="407"/>
      <c r="EU77" s="407"/>
      <c r="EV77" s="407"/>
      <c r="EW77" s="407"/>
      <c r="EX77" s="407"/>
      <c r="EY77" s="407"/>
      <c r="EZ77" s="407"/>
      <c r="FA77" s="407"/>
      <c r="FB77" s="407"/>
      <c r="FC77" s="407"/>
      <c r="FD77" s="407"/>
      <c r="FE77" s="407"/>
      <c r="FF77" s="407"/>
      <c r="FG77" s="407"/>
      <c r="FH77" s="407"/>
      <c r="FI77" s="407"/>
      <c r="FJ77" s="407"/>
      <c r="FK77" s="407"/>
      <c r="FL77" s="407"/>
      <c r="FM77" s="407"/>
      <c r="FN77" s="407"/>
      <c r="FO77" s="407"/>
      <c r="FP77" s="407"/>
      <c r="FQ77" s="407"/>
      <c r="FR77" s="407"/>
      <c r="FS77" s="407"/>
      <c r="FT77" s="407"/>
      <c r="FU77" s="407"/>
      <c r="FV77" s="407"/>
      <c r="FW77" s="407"/>
      <c r="FX77" s="407"/>
      <c r="FY77" s="407"/>
      <c r="FZ77" s="407"/>
      <c r="GA77" s="407"/>
      <c r="GB77" s="407"/>
      <c r="GC77" s="407"/>
      <c r="GD77" s="407"/>
      <c r="GE77" s="407"/>
      <c r="GF77" s="407"/>
      <c r="GG77" s="407"/>
      <c r="GH77" s="407"/>
      <c r="GI77" s="407"/>
      <c r="GJ77" s="407"/>
      <c r="GK77" s="407"/>
      <c r="GL77" s="407"/>
      <c r="GM77" s="407"/>
      <c r="GN77" s="407"/>
      <c r="GO77" s="407"/>
      <c r="GP77" s="407"/>
      <c r="GQ77" s="407"/>
      <c r="GR77" s="407"/>
      <c r="GS77" s="407"/>
      <c r="GT77" s="407"/>
      <c r="GU77" s="407"/>
      <c r="GV77" s="407"/>
      <c r="GW77" s="407"/>
      <c r="GX77" s="407"/>
      <c r="GY77" s="407"/>
      <c r="GZ77" s="407"/>
      <c r="HA77" s="407"/>
      <c r="HB77" s="407"/>
      <c r="HC77" s="407"/>
      <c r="HD77" s="407"/>
      <c r="HE77" s="407"/>
      <c r="HF77" s="407"/>
      <c r="HG77" s="407"/>
      <c r="HH77" s="407"/>
      <c r="HI77" s="407"/>
    </row>
    <row r="78" spans="1:217" s="412" customFormat="1" ht="18" customHeight="1">
      <c r="A78" s="407"/>
      <c r="B78" s="408">
        <v>31</v>
      </c>
      <c r="C78" s="409" t="s">
        <v>99</v>
      </c>
      <c r="D78" s="453">
        <v>4279</v>
      </c>
      <c r="E78" s="454">
        <v>507.34192334657627</v>
      </c>
      <c r="F78" s="455">
        <v>383</v>
      </c>
      <c r="G78" s="456">
        <v>771.6048041775457</v>
      </c>
      <c r="H78" s="457">
        <v>142845</v>
      </c>
      <c r="I78" s="458">
        <v>1371.7757892120831</v>
      </c>
      <c r="J78" s="433"/>
      <c r="K78" s="413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  <c r="CM78" s="407"/>
      <c r="CN78" s="407"/>
      <c r="CO78" s="407"/>
      <c r="CP78" s="407"/>
      <c r="CQ78" s="407"/>
      <c r="CR78" s="407"/>
      <c r="CS78" s="407"/>
      <c r="CT78" s="407"/>
      <c r="CU78" s="407"/>
      <c r="CV78" s="407"/>
      <c r="CW78" s="407"/>
      <c r="CX78" s="407"/>
      <c r="CY78" s="407"/>
      <c r="CZ78" s="407"/>
      <c r="DA78" s="407"/>
      <c r="DB78" s="407"/>
      <c r="DC78" s="407"/>
      <c r="DD78" s="407"/>
      <c r="DE78" s="407"/>
      <c r="DF78" s="407"/>
      <c r="DG78" s="407"/>
      <c r="DH78" s="407"/>
      <c r="DI78" s="407"/>
      <c r="DJ78" s="407"/>
      <c r="DK78" s="407"/>
      <c r="DL78" s="407"/>
      <c r="DM78" s="407"/>
      <c r="DN78" s="407"/>
      <c r="DO78" s="407"/>
      <c r="DP78" s="407"/>
      <c r="DQ78" s="407"/>
      <c r="DR78" s="407"/>
      <c r="DS78" s="407"/>
      <c r="DT78" s="407"/>
      <c r="DU78" s="407"/>
      <c r="DV78" s="407"/>
      <c r="DW78" s="407"/>
      <c r="DX78" s="407"/>
      <c r="DY78" s="407"/>
      <c r="DZ78" s="407"/>
      <c r="EA78" s="407"/>
      <c r="EB78" s="407"/>
      <c r="EC78" s="407"/>
      <c r="ED78" s="407"/>
      <c r="EE78" s="407"/>
      <c r="EF78" s="407"/>
      <c r="EG78" s="407"/>
      <c r="EH78" s="407"/>
      <c r="EI78" s="407"/>
      <c r="EJ78" s="407"/>
      <c r="EK78" s="407"/>
      <c r="EL78" s="407"/>
      <c r="EM78" s="407"/>
      <c r="EN78" s="407"/>
      <c r="EO78" s="407"/>
      <c r="EP78" s="407"/>
      <c r="EQ78" s="407"/>
      <c r="ER78" s="407"/>
      <c r="ES78" s="407"/>
      <c r="ET78" s="407"/>
      <c r="EU78" s="407"/>
      <c r="EV78" s="407"/>
      <c r="EW78" s="407"/>
      <c r="EX78" s="407"/>
      <c r="EY78" s="407"/>
      <c r="EZ78" s="407"/>
      <c r="FA78" s="407"/>
      <c r="FB78" s="407"/>
      <c r="FC78" s="407"/>
      <c r="FD78" s="407"/>
      <c r="FE78" s="407"/>
      <c r="FF78" s="407"/>
      <c r="FG78" s="407"/>
      <c r="FH78" s="407"/>
      <c r="FI78" s="407"/>
      <c r="FJ78" s="407"/>
      <c r="FK78" s="407"/>
      <c r="FL78" s="407"/>
      <c r="FM78" s="407"/>
      <c r="FN78" s="407"/>
      <c r="FO78" s="407"/>
      <c r="FP78" s="407"/>
      <c r="FQ78" s="407"/>
      <c r="FR78" s="407"/>
      <c r="FS78" s="407"/>
      <c r="FT78" s="407"/>
      <c r="FU78" s="407"/>
      <c r="FV78" s="407"/>
      <c r="FW78" s="407"/>
      <c r="FX78" s="407"/>
      <c r="FY78" s="407"/>
      <c r="FZ78" s="407"/>
      <c r="GA78" s="407"/>
      <c r="GB78" s="407"/>
      <c r="GC78" s="407"/>
      <c r="GD78" s="407"/>
      <c r="GE78" s="407"/>
      <c r="GF78" s="407"/>
      <c r="GG78" s="407"/>
      <c r="GH78" s="407"/>
      <c r="GI78" s="407"/>
      <c r="GJ78" s="407"/>
      <c r="GK78" s="407"/>
      <c r="GL78" s="407"/>
      <c r="GM78" s="407"/>
      <c r="GN78" s="407"/>
      <c r="GO78" s="407"/>
      <c r="GP78" s="407"/>
      <c r="GQ78" s="407"/>
      <c r="GR78" s="407"/>
      <c r="GS78" s="407"/>
      <c r="GT78" s="407"/>
      <c r="GU78" s="407"/>
      <c r="GV78" s="407"/>
      <c r="GW78" s="407"/>
      <c r="GX78" s="407"/>
      <c r="GY78" s="407"/>
      <c r="GZ78" s="407"/>
      <c r="HA78" s="407"/>
      <c r="HB78" s="407"/>
      <c r="HC78" s="407"/>
      <c r="HD78" s="407"/>
      <c r="HE78" s="407"/>
      <c r="HF78" s="407"/>
      <c r="HG78" s="407"/>
      <c r="HH78" s="407"/>
      <c r="HI78" s="407"/>
    </row>
    <row r="79" spans="1:217" s="412" customFormat="1" ht="18" hidden="1" customHeight="1">
      <c r="A79" s="407"/>
      <c r="B79" s="408"/>
      <c r="C79" s="409"/>
      <c r="D79" s="453"/>
      <c r="E79" s="454"/>
      <c r="F79" s="455"/>
      <c r="G79" s="456"/>
      <c r="H79" s="457"/>
      <c r="I79" s="458"/>
      <c r="J79" s="433"/>
      <c r="K79" s="413"/>
      <c r="L79" s="407"/>
      <c r="M79" s="407"/>
      <c r="N79" s="407"/>
      <c r="O79" s="407"/>
      <c r="P79" s="407"/>
      <c r="Q79" s="407"/>
      <c r="R79" s="407"/>
      <c r="S79" s="407"/>
      <c r="T79" s="407"/>
      <c r="U79" s="407"/>
      <c r="V79" s="407"/>
      <c r="W79" s="407"/>
      <c r="X79" s="407"/>
      <c r="Y79" s="407"/>
      <c r="Z79" s="407"/>
      <c r="AA79" s="407"/>
      <c r="AB79" s="407"/>
      <c r="AC79" s="407"/>
      <c r="AD79" s="407"/>
      <c r="AE79" s="407"/>
      <c r="AF79" s="407"/>
      <c r="AG79" s="407"/>
      <c r="AH79" s="407"/>
      <c r="AI79" s="407"/>
      <c r="AJ79" s="407"/>
      <c r="AK79" s="407"/>
      <c r="AL79" s="407"/>
      <c r="AM79" s="407"/>
      <c r="AN79" s="407"/>
      <c r="AO79" s="407"/>
      <c r="AP79" s="407"/>
      <c r="AQ79" s="407"/>
      <c r="AR79" s="407"/>
      <c r="AS79" s="407"/>
      <c r="AT79" s="407"/>
      <c r="AU79" s="407"/>
      <c r="AV79" s="407"/>
      <c r="AW79" s="407"/>
      <c r="AX79" s="407"/>
      <c r="AY79" s="407"/>
      <c r="AZ79" s="407"/>
      <c r="BA79" s="407"/>
      <c r="BB79" s="407"/>
      <c r="BC79" s="407"/>
      <c r="BD79" s="407"/>
      <c r="BE79" s="407"/>
      <c r="BF79" s="407"/>
      <c r="BG79" s="407"/>
      <c r="BH79" s="407"/>
      <c r="BI79" s="407"/>
      <c r="BJ79" s="407"/>
      <c r="BK79" s="407"/>
      <c r="BL79" s="407"/>
      <c r="BM79" s="407"/>
      <c r="BN79" s="407"/>
      <c r="BO79" s="407"/>
      <c r="BP79" s="407"/>
      <c r="BQ79" s="407"/>
      <c r="BR79" s="407"/>
      <c r="BS79" s="407"/>
      <c r="BT79" s="407"/>
      <c r="BU79" s="407"/>
      <c r="BV79" s="407"/>
      <c r="BW79" s="407"/>
      <c r="BX79" s="407"/>
      <c r="BY79" s="407"/>
      <c r="BZ79" s="407"/>
      <c r="CA79" s="407"/>
      <c r="CB79" s="407"/>
      <c r="CC79" s="407"/>
      <c r="CD79" s="407"/>
      <c r="CE79" s="407"/>
      <c r="CF79" s="407"/>
      <c r="CG79" s="407"/>
      <c r="CH79" s="407"/>
      <c r="CI79" s="407"/>
      <c r="CJ79" s="407"/>
      <c r="CK79" s="407"/>
      <c r="CL79" s="407"/>
      <c r="CM79" s="407"/>
      <c r="CN79" s="407"/>
      <c r="CO79" s="407"/>
      <c r="CP79" s="407"/>
      <c r="CQ79" s="407"/>
      <c r="CR79" s="407"/>
      <c r="CS79" s="407"/>
      <c r="CT79" s="407"/>
      <c r="CU79" s="407"/>
      <c r="CV79" s="407"/>
      <c r="CW79" s="407"/>
      <c r="CX79" s="407"/>
      <c r="CY79" s="407"/>
      <c r="CZ79" s="407"/>
      <c r="DA79" s="407"/>
      <c r="DB79" s="407"/>
      <c r="DC79" s="407"/>
      <c r="DD79" s="407"/>
      <c r="DE79" s="407"/>
      <c r="DF79" s="407"/>
      <c r="DG79" s="407"/>
      <c r="DH79" s="407"/>
      <c r="DI79" s="407"/>
      <c r="DJ79" s="407"/>
      <c r="DK79" s="407"/>
      <c r="DL79" s="407"/>
      <c r="DM79" s="407"/>
      <c r="DN79" s="407"/>
      <c r="DO79" s="407"/>
      <c r="DP79" s="407"/>
      <c r="DQ79" s="407"/>
      <c r="DR79" s="407"/>
      <c r="DS79" s="407"/>
      <c r="DT79" s="407"/>
      <c r="DU79" s="407"/>
      <c r="DV79" s="407"/>
      <c r="DW79" s="407"/>
      <c r="DX79" s="407"/>
      <c r="DY79" s="407"/>
      <c r="DZ79" s="407"/>
      <c r="EA79" s="407"/>
      <c r="EB79" s="407"/>
      <c r="EC79" s="407"/>
      <c r="ED79" s="407"/>
      <c r="EE79" s="407"/>
      <c r="EF79" s="407"/>
      <c r="EG79" s="407"/>
      <c r="EH79" s="407"/>
      <c r="EI79" s="407"/>
      <c r="EJ79" s="407"/>
      <c r="EK79" s="407"/>
      <c r="EL79" s="407"/>
      <c r="EM79" s="407"/>
      <c r="EN79" s="407"/>
      <c r="EO79" s="407"/>
      <c r="EP79" s="407"/>
      <c r="EQ79" s="407"/>
      <c r="ER79" s="407"/>
      <c r="ES79" s="407"/>
      <c r="ET79" s="407"/>
      <c r="EU79" s="407"/>
      <c r="EV79" s="407"/>
      <c r="EW79" s="407"/>
      <c r="EX79" s="407"/>
      <c r="EY79" s="407"/>
      <c r="EZ79" s="407"/>
      <c r="FA79" s="407"/>
      <c r="FB79" s="407"/>
      <c r="FC79" s="407"/>
      <c r="FD79" s="407"/>
      <c r="FE79" s="407"/>
      <c r="FF79" s="407"/>
      <c r="FG79" s="407"/>
      <c r="FH79" s="407"/>
      <c r="FI79" s="407"/>
      <c r="FJ79" s="407"/>
      <c r="FK79" s="407"/>
      <c r="FL79" s="407"/>
      <c r="FM79" s="407"/>
      <c r="FN79" s="407"/>
      <c r="FO79" s="407"/>
      <c r="FP79" s="407"/>
      <c r="FQ79" s="407"/>
      <c r="FR79" s="407"/>
      <c r="FS79" s="407"/>
      <c r="FT79" s="407"/>
      <c r="FU79" s="407"/>
      <c r="FV79" s="407"/>
      <c r="FW79" s="407"/>
      <c r="FX79" s="407"/>
      <c r="FY79" s="407"/>
      <c r="FZ79" s="407"/>
      <c r="GA79" s="407"/>
      <c r="GB79" s="407"/>
      <c r="GC79" s="407"/>
      <c r="GD79" s="407"/>
      <c r="GE79" s="407"/>
      <c r="GF79" s="407"/>
      <c r="GG79" s="407"/>
      <c r="GH79" s="407"/>
      <c r="GI79" s="407"/>
      <c r="GJ79" s="407"/>
      <c r="GK79" s="407"/>
      <c r="GL79" s="407"/>
      <c r="GM79" s="407"/>
      <c r="GN79" s="407"/>
      <c r="GO79" s="407"/>
      <c r="GP79" s="407"/>
      <c r="GQ79" s="407"/>
      <c r="GR79" s="407"/>
      <c r="GS79" s="407"/>
      <c r="GT79" s="407"/>
      <c r="GU79" s="407"/>
      <c r="GV79" s="407"/>
      <c r="GW79" s="407"/>
      <c r="GX79" s="407"/>
      <c r="GY79" s="407"/>
      <c r="GZ79" s="407"/>
      <c r="HA79" s="407"/>
      <c r="HB79" s="407"/>
      <c r="HC79" s="407"/>
      <c r="HD79" s="407"/>
      <c r="HE79" s="407"/>
      <c r="HF79" s="407"/>
      <c r="HG79" s="407"/>
      <c r="HH79" s="407"/>
      <c r="HI79" s="407"/>
    </row>
    <row r="80" spans="1:217" s="412" customFormat="1" ht="18" customHeight="1">
      <c r="A80" s="407"/>
      <c r="B80" s="408"/>
      <c r="C80" s="409" t="s">
        <v>100</v>
      </c>
      <c r="D80" s="453">
        <v>15905</v>
      </c>
      <c r="E80" s="454">
        <v>577.85773718956295</v>
      </c>
      <c r="F80" s="455">
        <v>2248</v>
      </c>
      <c r="G80" s="456">
        <v>881.79401690391467</v>
      </c>
      <c r="H80" s="457">
        <v>572977</v>
      </c>
      <c r="I80" s="458">
        <v>1480.5980012112177</v>
      </c>
      <c r="J80" s="433"/>
      <c r="K80" s="413"/>
      <c r="L80" s="407"/>
      <c r="M80" s="407"/>
      <c r="N80" s="407"/>
      <c r="O80" s="407"/>
      <c r="P80" s="407"/>
      <c r="Q80" s="407"/>
      <c r="R80" s="407"/>
      <c r="S80" s="407"/>
      <c r="T80" s="407"/>
      <c r="U80" s="407"/>
      <c r="V80" s="407"/>
      <c r="W80" s="407"/>
      <c r="X80" s="407"/>
      <c r="Y80" s="407"/>
      <c r="Z80" s="407"/>
      <c r="AA80" s="407"/>
      <c r="AB80" s="407"/>
      <c r="AC80" s="407"/>
      <c r="AD80" s="407"/>
      <c r="AE80" s="407"/>
      <c r="AF80" s="407"/>
      <c r="AG80" s="407"/>
      <c r="AH80" s="407"/>
      <c r="AI80" s="407"/>
      <c r="AJ80" s="407"/>
      <c r="AK80" s="407"/>
      <c r="AL80" s="407"/>
      <c r="AM80" s="407"/>
      <c r="AN80" s="407"/>
      <c r="AO80" s="407"/>
      <c r="AP80" s="407"/>
      <c r="AQ80" s="407"/>
      <c r="AR80" s="407"/>
      <c r="AS80" s="407"/>
      <c r="AT80" s="407"/>
      <c r="AU80" s="407"/>
      <c r="AV80" s="407"/>
      <c r="AW80" s="407"/>
      <c r="AX80" s="407"/>
      <c r="AY80" s="407"/>
      <c r="AZ80" s="407"/>
      <c r="BA80" s="407"/>
      <c r="BB80" s="407"/>
      <c r="BC80" s="407"/>
      <c r="BD80" s="407"/>
      <c r="BE80" s="407"/>
      <c r="BF80" s="407"/>
      <c r="BG80" s="407"/>
      <c r="BH80" s="407"/>
      <c r="BI80" s="407"/>
      <c r="BJ80" s="407"/>
      <c r="BK80" s="407"/>
      <c r="BL80" s="407"/>
      <c r="BM80" s="407"/>
      <c r="BN80" s="407"/>
      <c r="BO80" s="407"/>
      <c r="BP80" s="407"/>
      <c r="BQ80" s="407"/>
      <c r="BR80" s="407"/>
      <c r="BS80" s="407"/>
      <c r="BT80" s="407"/>
      <c r="BU80" s="407"/>
      <c r="BV80" s="407"/>
      <c r="BW80" s="407"/>
      <c r="BX80" s="407"/>
      <c r="BY80" s="407"/>
      <c r="BZ80" s="407"/>
      <c r="CA80" s="407"/>
      <c r="CB80" s="407"/>
      <c r="CC80" s="407"/>
      <c r="CD80" s="407"/>
      <c r="CE80" s="407"/>
      <c r="CF80" s="407"/>
      <c r="CG80" s="407"/>
      <c r="CH80" s="407"/>
      <c r="CI80" s="407"/>
      <c r="CJ80" s="407"/>
      <c r="CK80" s="407"/>
      <c r="CL80" s="407"/>
      <c r="CM80" s="407"/>
      <c r="CN80" s="407"/>
      <c r="CO80" s="407"/>
      <c r="CP80" s="407"/>
      <c r="CQ80" s="407"/>
      <c r="CR80" s="407"/>
      <c r="CS80" s="407"/>
      <c r="CT80" s="407"/>
      <c r="CU80" s="407"/>
      <c r="CV80" s="407"/>
      <c r="CW80" s="407"/>
      <c r="CX80" s="407"/>
      <c r="CY80" s="407"/>
      <c r="CZ80" s="407"/>
      <c r="DA80" s="407"/>
      <c r="DB80" s="407"/>
      <c r="DC80" s="407"/>
      <c r="DD80" s="407"/>
      <c r="DE80" s="407"/>
      <c r="DF80" s="407"/>
      <c r="DG80" s="407"/>
      <c r="DH80" s="407"/>
      <c r="DI80" s="407"/>
      <c r="DJ80" s="407"/>
      <c r="DK80" s="407"/>
      <c r="DL80" s="407"/>
      <c r="DM80" s="407"/>
      <c r="DN80" s="407"/>
      <c r="DO80" s="407"/>
      <c r="DP80" s="407"/>
      <c r="DQ80" s="407"/>
      <c r="DR80" s="407"/>
      <c r="DS80" s="407"/>
      <c r="DT80" s="407"/>
      <c r="DU80" s="407"/>
      <c r="DV80" s="407"/>
      <c r="DW80" s="407"/>
      <c r="DX80" s="407"/>
      <c r="DY80" s="407"/>
      <c r="DZ80" s="407"/>
      <c r="EA80" s="407"/>
      <c r="EB80" s="407"/>
      <c r="EC80" s="407"/>
      <c r="ED80" s="407"/>
      <c r="EE80" s="407"/>
      <c r="EF80" s="407"/>
      <c r="EG80" s="407"/>
      <c r="EH80" s="407"/>
      <c r="EI80" s="407"/>
      <c r="EJ80" s="407"/>
      <c r="EK80" s="407"/>
      <c r="EL80" s="407"/>
      <c r="EM80" s="407"/>
      <c r="EN80" s="407"/>
      <c r="EO80" s="407"/>
      <c r="EP80" s="407"/>
      <c r="EQ80" s="407"/>
      <c r="ER80" s="407"/>
      <c r="ES80" s="407"/>
      <c r="ET80" s="407"/>
      <c r="EU80" s="407"/>
      <c r="EV80" s="407"/>
      <c r="EW80" s="407"/>
      <c r="EX80" s="407"/>
      <c r="EY80" s="407"/>
      <c r="EZ80" s="407"/>
      <c r="FA80" s="407"/>
      <c r="FB80" s="407"/>
      <c r="FC80" s="407"/>
      <c r="FD80" s="407"/>
      <c r="FE80" s="407"/>
      <c r="FF80" s="407"/>
      <c r="FG80" s="407"/>
      <c r="FH80" s="407"/>
      <c r="FI80" s="407"/>
      <c r="FJ80" s="407"/>
      <c r="FK80" s="407"/>
      <c r="FL80" s="407"/>
      <c r="FM80" s="407"/>
      <c r="FN80" s="407"/>
      <c r="FO80" s="407"/>
      <c r="FP80" s="407"/>
      <c r="FQ80" s="407"/>
      <c r="FR80" s="407"/>
      <c r="FS80" s="407"/>
      <c r="FT80" s="407"/>
      <c r="FU80" s="407"/>
      <c r="FV80" s="407"/>
      <c r="FW80" s="407"/>
      <c r="FX80" s="407"/>
      <c r="FY80" s="407"/>
      <c r="FZ80" s="407"/>
      <c r="GA80" s="407"/>
      <c r="GB80" s="407"/>
      <c r="GC80" s="407"/>
      <c r="GD80" s="407"/>
      <c r="GE80" s="407"/>
      <c r="GF80" s="407"/>
      <c r="GG80" s="407"/>
      <c r="GH80" s="407"/>
      <c r="GI80" s="407"/>
      <c r="GJ80" s="407"/>
      <c r="GK80" s="407"/>
      <c r="GL80" s="407"/>
      <c r="GM80" s="407"/>
      <c r="GN80" s="407"/>
      <c r="GO80" s="407"/>
      <c r="GP80" s="407"/>
      <c r="GQ80" s="407"/>
      <c r="GR80" s="407"/>
      <c r="GS80" s="407"/>
      <c r="GT80" s="407"/>
      <c r="GU80" s="407"/>
      <c r="GV80" s="407"/>
      <c r="GW80" s="407"/>
      <c r="GX80" s="407"/>
      <c r="GY80" s="407"/>
      <c r="GZ80" s="407"/>
      <c r="HA80" s="407"/>
      <c r="HB80" s="407"/>
      <c r="HC80" s="407"/>
      <c r="HD80" s="407"/>
      <c r="HE80" s="407"/>
      <c r="HF80" s="407"/>
      <c r="HG80" s="407"/>
      <c r="HH80" s="407"/>
      <c r="HI80" s="407"/>
    </row>
    <row r="81" spans="1:217" s="413" customFormat="1" ht="18" customHeight="1">
      <c r="B81" s="408">
        <v>1</v>
      </c>
      <c r="C81" s="414" t="s">
        <v>205</v>
      </c>
      <c r="D81" s="415">
        <v>2056</v>
      </c>
      <c r="E81" s="416">
        <v>534.865340466926</v>
      </c>
      <c r="F81" s="415">
        <v>156</v>
      </c>
      <c r="G81" s="416">
        <v>838.86153846153843</v>
      </c>
      <c r="H81" s="415">
        <v>81440</v>
      </c>
      <c r="I81" s="416">
        <v>1503.838263629666</v>
      </c>
      <c r="J81" s="433"/>
    </row>
    <row r="82" spans="1:217" s="413" customFormat="1" ht="18" customHeight="1">
      <c r="B82" s="408">
        <v>20</v>
      </c>
      <c r="C82" s="414" t="s">
        <v>207</v>
      </c>
      <c r="D82" s="415">
        <v>4845</v>
      </c>
      <c r="E82" s="416">
        <v>563.85125696594423</v>
      </c>
      <c r="F82" s="415">
        <v>535</v>
      </c>
      <c r="G82" s="416">
        <v>873.49536448598133</v>
      </c>
      <c r="H82" s="415">
        <v>193519</v>
      </c>
      <c r="I82" s="416">
        <v>1451.375351670895</v>
      </c>
      <c r="J82" s="433"/>
    </row>
    <row r="83" spans="1:217" s="413" customFormat="1" ht="18" customHeight="1">
      <c r="B83" s="408">
        <v>48</v>
      </c>
      <c r="C83" s="414" t="s">
        <v>214</v>
      </c>
      <c r="D83" s="415">
        <v>9004</v>
      </c>
      <c r="E83" s="416">
        <v>595.21155375388719</v>
      </c>
      <c r="F83" s="415">
        <v>1557</v>
      </c>
      <c r="G83" s="416">
        <v>888.94703275529866</v>
      </c>
      <c r="H83" s="415">
        <v>298018</v>
      </c>
      <c r="I83" s="416">
        <v>1493.2229129448556</v>
      </c>
      <c r="J83" s="433"/>
    </row>
    <row r="84" spans="1:217" s="413" customFormat="1" ht="18" hidden="1" customHeight="1">
      <c r="B84" s="408"/>
      <c r="C84" s="414"/>
      <c r="D84" s="415"/>
      <c r="E84" s="416"/>
      <c r="F84" s="415"/>
      <c r="G84" s="416"/>
      <c r="H84" s="415"/>
      <c r="I84" s="416"/>
      <c r="J84" s="433"/>
    </row>
    <row r="85" spans="1:217" s="412" customFormat="1" ht="18" customHeight="1">
      <c r="A85" s="407"/>
      <c r="B85" s="408">
        <v>26</v>
      </c>
      <c r="C85" s="409" t="s">
        <v>101</v>
      </c>
      <c r="D85" s="453">
        <v>1998</v>
      </c>
      <c r="E85" s="454">
        <v>463.38410410410415</v>
      </c>
      <c r="F85" s="455">
        <v>175</v>
      </c>
      <c r="G85" s="456">
        <v>674.60822857142864</v>
      </c>
      <c r="H85" s="457">
        <v>72499</v>
      </c>
      <c r="I85" s="458">
        <v>1180.6930556283537</v>
      </c>
      <c r="J85" s="433"/>
      <c r="K85" s="413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407"/>
      <c r="AI85" s="407"/>
      <c r="AJ85" s="407"/>
      <c r="AK85" s="407"/>
      <c r="AL85" s="407"/>
      <c r="AM85" s="407"/>
      <c r="AN85" s="407"/>
      <c r="AO85" s="407"/>
      <c r="AP85" s="407"/>
      <c r="AQ85" s="407"/>
      <c r="AR85" s="407"/>
      <c r="AS85" s="407"/>
      <c r="AT85" s="407"/>
      <c r="AU85" s="407"/>
      <c r="AV85" s="407"/>
      <c r="AW85" s="407"/>
      <c r="AX85" s="407"/>
      <c r="AY85" s="407"/>
      <c r="AZ85" s="407"/>
      <c r="BA85" s="407"/>
      <c r="BB85" s="407"/>
      <c r="BC85" s="407"/>
      <c r="BD85" s="407"/>
      <c r="BE85" s="407"/>
      <c r="BF85" s="407"/>
      <c r="BG85" s="407"/>
      <c r="BH85" s="407"/>
      <c r="BI85" s="407"/>
      <c r="BJ85" s="407"/>
      <c r="BK85" s="407"/>
      <c r="BL85" s="407"/>
      <c r="BM85" s="407"/>
      <c r="BN85" s="407"/>
      <c r="BO85" s="407"/>
      <c r="BP85" s="407"/>
      <c r="BQ85" s="407"/>
      <c r="BR85" s="407"/>
      <c r="BS85" s="407"/>
      <c r="BT85" s="407"/>
      <c r="BU85" s="407"/>
      <c r="BV85" s="407"/>
      <c r="BW85" s="407"/>
      <c r="BX85" s="407"/>
      <c r="BY85" s="407"/>
      <c r="BZ85" s="407"/>
      <c r="CA85" s="407"/>
      <c r="CB85" s="407"/>
      <c r="CC85" s="407"/>
      <c r="CD85" s="407"/>
      <c r="CE85" s="407"/>
      <c r="CF85" s="407"/>
      <c r="CG85" s="407"/>
      <c r="CH85" s="407"/>
      <c r="CI85" s="407"/>
      <c r="CJ85" s="407"/>
      <c r="CK85" s="407"/>
      <c r="CL85" s="407"/>
      <c r="CM85" s="407"/>
      <c r="CN85" s="407"/>
      <c r="CO85" s="407"/>
      <c r="CP85" s="407"/>
      <c r="CQ85" s="407"/>
      <c r="CR85" s="407"/>
      <c r="CS85" s="407"/>
      <c r="CT85" s="407"/>
      <c r="CU85" s="407"/>
      <c r="CV85" s="407"/>
      <c r="CW85" s="407"/>
      <c r="CX85" s="407"/>
      <c r="CY85" s="407"/>
      <c r="CZ85" s="407"/>
      <c r="DA85" s="407"/>
      <c r="DB85" s="407"/>
      <c r="DC85" s="407"/>
      <c r="DD85" s="407"/>
      <c r="DE85" s="407"/>
      <c r="DF85" s="407"/>
      <c r="DG85" s="407"/>
      <c r="DH85" s="407"/>
      <c r="DI85" s="407"/>
      <c r="DJ85" s="407"/>
      <c r="DK85" s="407"/>
      <c r="DL85" s="407"/>
      <c r="DM85" s="407"/>
      <c r="DN85" s="407"/>
      <c r="DO85" s="407"/>
      <c r="DP85" s="407"/>
      <c r="DQ85" s="407"/>
      <c r="DR85" s="407"/>
      <c r="DS85" s="407"/>
      <c r="DT85" s="407"/>
      <c r="DU85" s="407"/>
      <c r="DV85" s="407"/>
      <c r="DW85" s="407"/>
      <c r="DX85" s="407"/>
      <c r="DY85" s="407"/>
      <c r="DZ85" s="407"/>
      <c r="EA85" s="407"/>
      <c r="EB85" s="407"/>
      <c r="EC85" s="407"/>
      <c r="ED85" s="407"/>
      <c r="EE85" s="407"/>
      <c r="EF85" s="407"/>
      <c r="EG85" s="407"/>
      <c r="EH85" s="407"/>
      <c r="EI85" s="407"/>
      <c r="EJ85" s="407"/>
      <c r="EK85" s="407"/>
      <c r="EL85" s="407"/>
      <c r="EM85" s="407"/>
      <c r="EN85" s="407"/>
      <c r="EO85" s="407"/>
      <c r="EP85" s="407"/>
      <c r="EQ85" s="407"/>
      <c r="ER85" s="407"/>
      <c r="ES85" s="407"/>
      <c r="ET85" s="407"/>
      <c r="EU85" s="407"/>
      <c r="EV85" s="407"/>
      <c r="EW85" s="407"/>
      <c r="EX85" s="407"/>
      <c r="EY85" s="407"/>
      <c r="EZ85" s="407"/>
      <c r="FA85" s="407"/>
      <c r="FB85" s="407"/>
      <c r="FC85" s="407"/>
      <c r="FD85" s="407"/>
      <c r="FE85" s="407"/>
      <c r="FF85" s="407"/>
      <c r="FG85" s="407"/>
      <c r="FH85" s="407"/>
      <c r="FI85" s="407"/>
      <c r="FJ85" s="407"/>
      <c r="FK85" s="407"/>
      <c r="FL85" s="407"/>
      <c r="FM85" s="407"/>
      <c r="FN85" s="407"/>
      <c r="FO85" s="407"/>
      <c r="FP85" s="407"/>
      <c r="FQ85" s="407"/>
      <c r="FR85" s="407"/>
      <c r="FS85" s="407"/>
      <c r="FT85" s="407"/>
      <c r="FU85" s="407"/>
      <c r="FV85" s="407"/>
      <c r="FW85" s="407"/>
      <c r="FX85" s="407"/>
      <c r="FY85" s="407"/>
      <c r="FZ85" s="407"/>
      <c r="GA85" s="407"/>
      <c r="GB85" s="407"/>
      <c r="GC85" s="407"/>
      <c r="GD85" s="407"/>
      <c r="GE85" s="407"/>
      <c r="GF85" s="407"/>
      <c r="GG85" s="407"/>
      <c r="GH85" s="407"/>
      <c r="GI85" s="407"/>
      <c r="GJ85" s="407"/>
      <c r="GK85" s="407"/>
      <c r="GL85" s="407"/>
      <c r="GM85" s="407"/>
      <c r="GN85" s="407"/>
      <c r="GO85" s="407"/>
      <c r="GP85" s="407"/>
      <c r="GQ85" s="407"/>
      <c r="GR85" s="407"/>
      <c r="GS85" s="407"/>
      <c r="GT85" s="407"/>
      <c r="GU85" s="407"/>
      <c r="GV85" s="407"/>
      <c r="GW85" s="407"/>
      <c r="GX85" s="407"/>
      <c r="GY85" s="407"/>
      <c r="GZ85" s="407"/>
      <c r="HA85" s="407"/>
      <c r="HB85" s="407"/>
      <c r="HC85" s="407"/>
      <c r="HD85" s="407"/>
      <c r="HE85" s="407"/>
      <c r="HF85" s="407"/>
      <c r="HG85" s="407"/>
      <c r="HH85" s="407"/>
      <c r="HI85" s="407"/>
    </row>
    <row r="86" spans="1:217" s="412" customFormat="1" ht="18" hidden="1" customHeight="1">
      <c r="A86" s="407"/>
      <c r="B86" s="408"/>
      <c r="C86" s="409"/>
      <c r="D86" s="410"/>
      <c r="E86" s="411"/>
      <c r="F86" s="410"/>
      <c r="G86" s="411"/>
      <c r="H86" s="410"/>
      <c r="I86" s="411"/>
      <c r="J86" s="433"/>
      <c r="K86" s="413"/>
      <c r="L86" s="407"/>
      <c r="M86" s="407"/>
      <c r="N86" s="407"/>
      <c r="O86" s="407"/>
      <c r="P86" s="407"/>
      <c r="Q86" s="407"/>
      <c r="R86" s="407"/>
      <c r="S86" s="407"/>
      <c r="T86" s="407"/>
      <c r="U86" s="407"/>
      <c r="V86" s="407"/>
      <c r="W86" s="407"/>
      <c r="X86" s="407"/>
      <c r="Y86" s="407"/>
      <c r="Z86" s="407"/>
      <c r="AA86" s="407"/>
      <c r="AB86" s="407"/>
      <c r="AC86" s="407"/>
      <c r="AD86" s="407"/>
      <c r="AE86" s="407"/>
      <c r="AF86" s="407"/>
      <c r="AG86" s="407"/>
      <c r="AH86" s="407"/>
      <c r="AI86" s="407"/>
      <c r="AJ86" s="407"/>
      <c r="AK86" s="407"/>
      <c r="AL86" s="407"/>
      <c r="AM86" s="407"/>
      <c r="AN86" s="407"/>
      <c r="AO86" s="407"/>
      <c r="AP86" s="407"/>
      <c r="AQ86" s="407"/>
      <c r="AR86" s="407"/>
      <c r="AS86" s="407"/>
      <c r="AT86" s="407"/>
      <c r="AU86" s="407"/>
      <c r="AV86" s="407"/>
      <c r="AW86" s="407"/>
      <c r="AX86" s="407"/>
      <c r="AY86" s="407"/>
      <c r="AZ86" s="407"/>
      <c r="BA86" s="407"/>
      <c r="BB86" s="407"/>
      <c r="BC86" s="407"/>
      <c r="BD86" s="407"/>
      <c r="BE86" s="407"/>
      <c r="BF86" s="407"/>
      <c r="BG86" s="407"/>
      <c r="BH86" s="407"/>
      <c r="BI86" s="407"/>
      <c r="BJ86" s="407"/>
      <c r="BK86" s="407"/>
      <c r="BL86" s="407"/>
      <c r="BM86" s="407"/>
      <c r="BN86" s="407"/>
      <c r="BO86" s="407"/>
      <c r="BP86" s="407"/>
      <c r="BQ86" s="407"/>
      <c r="BR86" s="407"/>
      <c r="BS86" s="407"/>
      <c r="BT86" s="407"/>
      <c r="BU86" s="407"/>
      <c r="BV86" s="407"/>
      <c r="BW86" s="407"/>
      <c r="BX86" s="407"/>
      <c r="BY86" s="407"/>
      <c r="BZ86" s="407"/>
      <c r="CA86" s="407"/>
      <c r="CB86" s="407"/>
      <c r="CC86" s="407"/>
      <c r="CD86" s="407"/>
      <c r="CE86" s="407"/>
      <c r="CF86" s="407"/>
      <c r="CG86" s="407"/>
      <c r="CH86" s="407"/>
      <c r="CI86" s="407"/>
      <c r="CJ86" s="407"/>
      <c r="CK86" s="407"/>
      <c r="CL86" s="407"/>
      <c r="CM86" s="407"/>
      <c r="CN86" s="407"/>
      <c r="CO86" s="407"/>
      <c r="CP86" s="407"/>
      <c r="CQ86" s="407"/>
      <c r="CR86" s="407"/>
      <c r="CS86" s="407"/>
      <c r="CT86" s="407"/>
      <c r="CU86" s="407"/>
      <c r="CV86" s="407"/>
      <c r="CW86" s="407"/>
      <c r="CX86" s="407"/>
      <c r="CY86" s="407"/>
      <c r="CZ86" s="407"/>
      <c r="DA86" s="407"/>
      <c r="DB86" s="407"/>
      <c r="DC86" s="407"/>
      <c r="DD86" s="407"/>
      <c r="DE86" s="407"/>
      <c r="DF86" s="407"/>
      <c r="DG86" s="407"/>
      <c r="DH86" s="407"/>
      <c r="DI86" s="407"/>
      <c r="DJ86" s="407"/>
      <c r="DK86" s="407"/>
      <c r="DL86" s="407"/>
      <c r="DM86" s="407"/>
      <c r="DN86" s="407"/>
      <c r="DO86" s="407"/>
      <c r="DP86" s="407"/>
      <c r="DQ86" s="407"/>
      <c r="DR86" s="407"/>
      <c r="DS86" s="407"/>
      <c r="DT86" s="407"/>
      <c r="DU86" s="407"/>
      <c r="DV86" s="407"/>
      <c r="DW86" s="407"/>
      <c r="DX86" s="407"/>
      <c r="DY86" s="407"/>
      <c r="DZ86" s="407"/>
      <c r="EA86" s="407"/>
      <c r="EB86" s="407"/>
      <c r="EC86" s="407"/>
      <c r="ED86" s="407"/>
      <c r="EE86" s="407"/>
      <c r="EF86" s="407"/>
      <c r="EG86" s="407"/>
      <c r="EH86" s="407"/>
      <c r="EI86" s="407"/>
      <c r="EJ86" s="407"/>
      <c r="EK86" s="407"/>
      <c r="EL86" s="407"/>
      <c r="EM86" s="407"/>
      <c r="EN86" s="407"/>
      <c r="EO86" s="407"/>
      <c r="EP86" s="407"/>
      <c r="EQ86" s="407"/>
      <c r="ER86" s="407"/>
      <c r="ES86" s="407"/>
      <c r="ET86" s="407"/>
      <c r="EU86" s="407"/>
      <c r="EV86" s="407"/>
      <c r="EW86" s="407"/>
      <c r="EX86" s="407"/>
      <c r="EY86" s="407"/>
      <c r="EZ86" s="407"/>
      <c r="FA86" s="407"/>
      <c r="FB86" s="407"/>
      <c r="FC86" s="407"/>
      <c r="FD86" s="407"/>
      <c r="FE86" s="407"/>
      <c r="FF86" s="407"/>
      <c r="FG86" s="407"/>
      <c r="FH86" s="407"/>
      <c r="FI86" s="407"/>
      <c r="FJ86" s="407"/>
      <c r="FK86" s="407"/>
      <c r="FL86" s="407"/>
      <c r="FM86" s="407"/>
      <c r="FN86" s="407"/>
      <c r="FO86" s="407"/>
      <c r="FP86" s="407"/>
      <c r="FQ86" s="407"/>
      <c r="FR86" s="407"/>
      <c r="FS86" s="407"/>
      <c r="FT86" s="407"/>
      <c r="FU86" s="407"/>
      <c r="FV86" s="407"/>
      <c r="FW86" s="407"/>
      <c r="FX86" s="407"/>
      <c r="FY86" s="407"/>
      <c r="FZ86" s="407"/>
      <c r="GA86" s="407"/>
      <c r="GB86" s="407"/>
      <c r="GC86" s="407"/>
      <c r="GD86" s="407"/>
      <c r="GE86" s="407"/>
      <c r="GF86" s="407"/>
      <c r="GG86" s="407"/>
      <c r="GH86" s="407"/>
      <c r="GI86" s="407"/>
      <c r="GJ86" s="407"/>
      <c r="GK86" s="407"/>
      <c r="GL86" s="407"/>
      <c r="GM86" s="407"/>
      <c r="GN86" s="407"/>
      <c r="GO86" s="407"/>
      <c r="GP86" s="407"/>
      <c r="GQ86" s="407"/>
      <c r="GR86" s="407"/>
      <c r="GS86" s="407"/>
      <c r="GT86" s="407"/>
      <c r="GU86" s="407"/>
      <c r="GV86" s="407"/>
      <c r="GW86" s="407"/>
      <c r="GX86" s="407"/>
      <c r="GY86" s="407"/>
      <c r="GZ86" s="407"/>
      <c r="HA86" s="407"/>
      <c r="HB86" s="407"/>
      <c r="HC86" s="407"/>
      <c r="HD86" s="407"/>
      <c r="HE86" s="407"/>
      <c r="HF86" s="407"/>
      <c r="HG86" s="407"/>
      <c r="HH86" s="407"/>
      <c r="HI86" s="407"/>
    </row>
    <row r="87" spans="1:217" s="412" customFormat="1" ht="18" customHeight="1">
      <c r="A87" s="407"/>
      <c r="B87" s="408">
        <v>51</v>
      </c>
      <c r="C87" s="414" t="s">
        <v>102</v>
      </c>
      <c r="D87" s="415">
        <v>756</v>
      </c>
      <c r="E87" s="416">
        <v>398.90670634920633</v>
      </c>
      <c r="F87" s="415">
        <v>48</v>
      </c>
      <c r="G87" s="416">
        <v>796.32645833333333</v>
      </c>
      <c r="H87" s="415">
        <v>8956</v>
      </c>
      <c r="I87" s="416">
        <v>1208.7945120589545</v>
      </c>
      <c r="J87" s="433"/>
      <c r="K87" s="413"/>
      <c r="L87" s="407"/>
      <c r="M87" s="407"/>
      <c r="N87" s="407"/>
      <c r="O87" s="407"/>
      <c r="P87" s="407"/>
      <c r="Q87" s="407"/>
      <c r="R87" s="407"/>
      <c r="S87" s="407"/>
      <c r="T87" s="407"/>
      <c r="U87" s="407"/>
      <c r="V87" s="407"/>
      <c r="W87" s="407"/>
      <c r="X87" s="407"/>
      <c r="Y87" s="407"/>
      <c r="Z87" s="407"/>
      <c r="AA87" s="407"/>
      <c r="AB87" s="407"/>
      <c r="AC87" s="407"/>
      <c r="AD87" s="407"/>
      <c r="AE87" s="407"/>
      <c r="AF87" s="407"/>
      <c r="AG87" s="407"/>
      <c r="AH87" s="407"/>
      <c r="AI87" s="407"/>
      <c r="AJ87" s="407"/>
      <c r="AK87" s="407"/>
      <c r="AL87" s="407"/>
      <c r="AM87" s="407"/>
      <c r="AN87" s="407"/>
      <c r="AO87" s="407"/>
      <c r="AP87" s="407"/>
      <c r="AQ87" s="407"/>
      <c r="AR87" s="407"/>
      <c r="AS87" s="407"/>
      <c r="AT87" s="407"/>
      <c r="AU87" s="407"/>
      <c r="AV87" s="407"/>
      <c r="AW87" s="407"/>
      <c r="AX87" s="407"/>
      <c r="AY87" s="407"/>
      <c r="AZ87" s="407"/>
      <c r="BA87" s="407"/>
      <c r="BB87" s="407"/>
      <c r="BC87" s="407"/>
      <c r="BD87" s="407"/>
      <c r="BE87" s="407"/>
      <c r="BF87" s="407"/>
      <c r="BG87" s="407"/>
      <c r="BH87" s="407"/>
      <c r="BI87" s="407"/>
      <c r="BJ87" s="407"/>
      <c r="BK87" s="407"/>
      <c r="BL87" s="407"/>
      <c r="BM87" s="407"/>
      <c r="BN87" s="407"/>
      <c r="BO87" s="407"/>
      <c r="BP87" s="407"/>
      <c r="BQ87" s="407"/>
      <c r="BR87" s="407"/>
      <c r="BS87" s="407"/>
      <c r="BT87" s="407"/>
      <c r="BU87" s="407"/>
      <c r="BV87" s="407"/>
      <c r="BW87" s="407"/>
      <c r="BX87" s="407"/>
      <c r="BY87" s="407"/>
      <c r="BZ87" s="407"/>
      <c r="CA87" s="407"/>
      <c r="CB87" s="407"/>
      <c r="CC87" s="407"/>
      <c r="CD87" s="407"/>
      <c r="CE87" s="407"/>
      <c r="CF87" s="407"/>
      <c r="CG87" s="407"/>
      <c r="CH87" s="407"/>
      <c r="CI87" s="407"/>
      <c r="CJ87" s="407"/>
      <c r="CK87" s="407"/>
      <c r="CL87" s="407"/>
      <c r="CM87" s="407"/>
      <c r="CN87" s="407"/>
      <c r="CO87" s="407"/>
      <c r="CP87" s="407"/>
      <c r="CQ87" s="407"/>
      <c r="CR87" s="407"/>
      <c r="CS87" s="407"/>
      <c r="CT87" s="407"/>
      <c r="CU87" s="407"/>
      <c r="CV87" s="407"/>
      <c r="CW87" s="407"/>
      <c r="CX87" s="407"/>
      <c r="CY87" s="407"/>
      <c r="CZ87" s="407"/>
      <c r="DA87" s="407"/>
      <c r="DB87" s="407"/>
      <c r="DC87" s="407"/>
      <c r="DD87" s="407"/>
      <c r="DE87" s="407"/>
      <c r="DF87" s="407"/>
      <c r="DG87" s="407"/>
      <c r="DH87" s="407"/>
      <c r="DI87" s="407"/>
      <c r="DJ87" s="407"/>
      <c r="DK87" s="407"/>
      <c r="DL87" s="407"/>
      <c r="DM87" s="407"/>
      <c r="DN87" s="407"/>
      <c r="DO87" s="407"/>
      <c r="DP87" s="407"/>
      <c r="DQ87" s="407"/>
      <c r="DR87" s="407"/>
      <c r="DS87" s="407"/>
      <c r="DT87" s="407"/>
      <c r="DU87" s="407"/>
      <c r="DV87" s="407"/>
      <c r="DW87" s="407"/>
      <c r="DX87" s="407"/>
      <c r="DY87" s="407"/>
      <c r="DZ87" s="407"/>
      <c r="EA87" s="407"/>
      <c r="EB87" s="407"/>
      <c r="EC87" s="407"/>
      <c r="ED87" s="407"/>
      <c r="EE87" s="407"/>
      <c r="EF87" s="407"/>
      <c r="EG87" s="407"/>
      <c r="EH87" s="407"/>
      <c r="EI87" s="407"/>
      <c r="EJ87" s="407"/>
      <c r="EK87" s="407"/>
      <c r="EL87" s="407"/>
      <c r="EM87" s="407"/>
      <c r="EN87" s="407"/>
      <c r="EO87" s="407"/>
      <c r="EP87" s="407"/>
      <c r="EQ87" s="407"/>
      <c r="ER87" s="407"/>
      <c r="ES87" s="407"/>
      <c r="ET87" s="407"/>
      <c r="EU87" s="407"/>
      <c r="EV87" s="407"/>
      <c r="EW87" s="407"/>
      <c r="EX87" s="407"/>
      <c r="EY87" s="407"/>
      <c r="EZ87" s="407"/>
      <c r="FA87" s="407"/>
      <c r="FB87" s="407"/>
      <c r="FC87" s="407"/>
      <c r="FD87" s="407"/>
      <c r="FE87" s="407"/>
      <c r="FF87" s="407"/>
      <c r="FG87" s="407"/>
      <c r="FH87" s="407"/>
      <c r="FI87" s="407"/>
      <c r="FJ87" s="407"/>
      <c r="FK87" s="407"/>
      <c r="FL87" s="407"/>
      <c r="FM87" s="407"/>
      <c r="FN87" s="407"/>
      <c r="FO87" s="407"/>
      <c r="FP87" s="407"/>
      <c r="FQ87" s="407"/>
      <c r="FR87" s="407"/>
      <c r="FS87" s="407"/>
      <c r="FT87" s="407"/>
      <c r="FU87" s="407"/>
      <c r="FV87" s="407"/>
      <c r="FW87" s="407"/>
      <c r="FX87" s="407"/>
      <c r="FY87" s="407"/>
      <c r="FZ87" s="407"/>
      <c r="GA87" s="407"/>
      <c r="GB87" s="407"/>
      <c r="GC87" s="407"/>
      <c r="GD87" s="407"/>
      <c r="GE87" s="407"/>
      <c r="GF87" s="407"/>
      <c r="GG87" s="407"/>
      <c r="GH87" s="407"/>
      <c r="GI87" s="407"/>
      <c r="GJ87" s="407"/>
      <c r="GK87" s="407"/>
      <c r="GL87" s="407"/>
      <c r="GM87" s="407"/>
      <c r="GN87" s="407"/>
      <c r="GO87" s="407"/>
      <c r="GP87" s="407"/>
      <c r="GQ87" s="407"/>
      <c r="GR87" s="407"/>
      <c r="GS87" s="407"/>
      <c r="GT87" s="407"/>
      <c r="GU87" s="407"/>
      <c r="GV87" s="407"/>
      <c r="GW87" s="407"/>
      <c r="GX87" s="407"/>
      <c r="GY87" s="407"/>
      <c r="GZ87" s="407"/>
      <c r="HA87" s="407"/>
      <c r="HB87" s="407"/>
      <c r="HC87" s="407"/>
      <c r="HD87" s="407"/>
      <c r="HE87" s="407"/>
      <c r="HF87" s="407"/>
      <c r="HG87" s="407"/>
      <c r="HH87" s="407"/>
      <c r="HI87" s="407"/>
    </row>
    <row r="88" spans="1:217" s="412" customFormat="1" ht="18" customHeight="1">
      <c r="A88" s="407"/>
      <c r="B88" s="408">
        <v>52</v>
      </c>
      <c r="C88" s="414" t="s">
        <v>103</v>
      </c>
      <c r="D88" s="417">
        <v>802</v>
      </c>
      <c r="E88" s="418">
        <v>366.96622194513719</v>
      </c>
      <c r="F88" s="417">
        <v>26</v>
      </c>
      <c r="G88" s="418">
        <v>744.22423076923064</v>
      </c>
      <c r="H88" s="417">
        <v>8531</v>
      </c>
      <c r="I88" s="418">
        <v>1158.2520829914433</v>
      </c>
      <c r="J88" s="433"/>
      <c r="K88" s="413"/>
      <c r="L88" s="407"/>
      <c r="M88" s="407"/>
      <c r="N88" s="407"/>
      <c r="O88" s="407"/>
      <c r="P88" s="407"/>
      <c r="Q88" s="407"/>
      <c r="R88" s="407"/>
      <c r="S88" s="407"/>
      <c r="T88" s="407"/>
      <c r="U88" s="407"/>
      <c r="V88" s="407"/>
      <c r="W88" s="407"/>
      <c r="X88" s="407"/>
      <c r="Y88" s="407"/>
      <c r="Z88" s="407"/>
      <c r="AA88" s="407"/>
      <c r="AB88" s="407"/>
      <c r="AC88" s="407"/>
      <c r="AD88" s="407"/>
      <c r="AE88" s="407"/>
      <c r="AF88" s="407"/>
      <c r="AG88" s="407"/>
      <c r="AH88" s="407"/>
      <c r="AI88" s="407"/>
      <c r="AJ88" s="407"/>
      <c r="AK88" s="407"/>
      <c r="AL88" s="407"/>
      <c r="AM88" s="407"/>
      <c r="AN88" s="407"/>
      <c r="AO88" s="407"/>
      <c r="AP88" s="407"/>
      <c r="AQ88" s="407"/>
      <c r="AR88" s="407"/>
      <c r="AS88" s="407"/>
      <c r="AT88" s="407"/>
      <c r="AU88" s="407"/>
      <c r="AV88" s="407"/>
      <c r="AW88" s="407"/>
      <c r="AX88" s="407"/>
      <c r="AY88" s="407"/>
      <c r="AZ88" s="407"/>
      <c r="BA88" s="407"/>
      <c r="BB88" s="407"/>
      <c r="BC88" s="407"/>
      <c r="BD88" s="407"/>
      <c r="BE88" s="407"/>
      <c r="BF88" s="407"/>
      <c r="BG88" s="407"/>
      <c r="BH88" s="407"/>
      <c r="BI88" s="407"/>
      <c r="BJ88" s="407"/>
      <c r="BK88" s="407"/>
      <c r="BL88" s="407"/>
      <c r="BM88" s="407"/>
      <c r="BN88" s="407"/>
      <c r="BO88" s="407"/>
      <c r="BP88" s="407"/>
      <c r="BQ88" s="407"/>
      <c r="BR88" s="407"/>
      <c r="BS88" s="407"/>
      <c r="BT88" s="407"/>
      <c r="BU88" s="407"/>
      <c r="BV88" s="407"/>
      <c r="BW88" s="407"/>
      <c r="BX88" s="407"/>
      <c r="BY88" s="407"/>
      <c r="BZ88" s="407"/>
      <c r="CA88" s="407"/>
      <c r="CB88" s="407"/>
      <c r="CC88" s="407"/>
      <c r="CD88" s="407"/>
      <c r="CE88" s="407"/>
      <c r="CF88" s="407"/>
      <c r="CG88" s="407"/>
      <c r="CH88" s="407"/>
      <c r="CI88" s="407"/>
      <c r="CJ88" s="407"/>
      <c r="CK88" s="407"/>
      <c r="CL88" s="407"/>
      <c r="CM88" s="407"/>
      <c r="CN88" s="407"/>
      <c r="CO88" s="407"/>
      <c r="CP88" s="407"/>
      <c r="CQ88" s="407"/>
      <c r="CR88" s="407"/>
      <c r="CS88" s="407"/>
      <c r="CT88" s="407"/>
      <c r="CU88" s="407"/>
      <c r="CV88" s="407"/>
      <c r="CW88" s="407"/>
      <c r="CX88" s="407"/>
      <c r="CY88" s="407"/>
      <c r="CZ88" s="407"/>
      <c r="DA88" s="407"/>
      <c r="DB88" s="407"/>
      <c r="DC88" s="407"/>
      <c r="DD88" s="407"/>
      <c r="DE88" s="407"/>
      <c r="DF88" s="407"/>
      <c r="DG88" s="407"/>
      <c r="DH88" s="407"/>
      <c r="DI88" s="407"/>
      <c r="DJ88" s="407"/>
      <c r="DK88" s="407"/>
      <c r="DL88" s="407"/>
      <c r="DM88" s="407"/>
      <c r="DN88" s="407"/>
      <c r="DO88" s="407"/>
      <c r="DP88" s="407"/>
      <c r="DQ88" s="407"/>
      <c r="DR88" s="407"/>
      <c r="DS88" s="407"/>
      <c r="DT88" s="407"/>
      <c r="DU88" s="407"/>
      <c r="DV88" s="407"/>
      <c r="DW88" s="407"/>
      <c r="DX88" s="407"/>
      <c r="DY88" s="407"/>
      <c r="DZ88" s="407"/>
      <c r="EA88" s="407"/>
      <c r="EB88" s="407"/>
      <c r="EC88" s="407"/>
      <c r="ED88" s="407"/>
      <c r="EE88" s="407"/>
      <c r="EF88" s="407"/>
      <c r="EG88" s="407"/>
      <c r="EH88" s="407"/>
      <c r="EI88" s="407"/>
      <c r="EJ88" s="407"/>
      <c r="EK88" s="407"/>
      <c r="EL88" s="407"/>
      <c r="EM88" s="407"/>
      <c r="EN88" s="407"/>
      <c r="EO88" s="407"/>
      <c r="EP88" s="407"/>
      <c r="EQ88" s="407"/>
      <c r="ER88" s="407"/>
      <c r="ES88" s="407"/>
      <c r="ET88" s="407"/>
      <c r="EU88" s="407"/>
      <c r="EV88" s="407"/>
      <c r="EW88" s="407"/>
      <c r="EX88" s="407"/>
      <c r="EY88" s="407"/>
      <c r="EZ88" s="407"/>
      <c r="FA88" s="407"/>
      <c r="FB88" s="407"/>
      <c r="FC88" s="407"/>
      <c r="FD88" s="407"/>
      <c r="FE88" s="407"/>
      <c r="FF88" s="407"/>
      <c r="FG88" s="407"/>
      <c r="FH88" s="407"/>
      <c r="FI88" s="407"/>
      <c r="FJ88" s="407"/>
      <c r="FK88" s="407"/>
      <c r="FL88" s="407"/>
      <c r="FM88" s="407"/>
      <c r="FN88" s="407"/>
      <c r="FO88" s="407"/>
      <c r="FP88" s="407"/>
      <c r="FQ88" s="407"/>
      <c r="FR88" s="407"/>
      <c r="FS88" s="407"/>
      <c r="FT88" s="407"/>
      <c r="FU88" s="407"/>
      <c r="FV88" s="407"/>
      <c r="FW88" s="407"/>
      <c r="FX88" s="407"/>
      <c r="FY88" s="407"/>
      <c r="FZ88" s="407"/>
      <c r="GA88" s="407"/>
      <c r="GB88" s="407"/>
      <c r="GC88" s="407"/>
      <c r="GD88" s="407"/>
      <c r="GE88" s="407"/>
      <c r="GF88" s="407"/>
      <c r="GG88" s="407"/>
      <c r="GH88" s="407"/>
      <c r="GI88" s="407"/>
      <c r="GJ88" s="407"/>
      <c r="GK88" s="407"/>
      <c r="GL88" s="407"/>
      <c r="GM88" s="407"/>
      <c r="GN88" s="407"/>
      <c r="GO88" s="407"/>
      <c r="GP88" s="407"/>
      <c r="GQ88" s="407"/>
      <c r="GR88" s="407"/>
      <c r="GS88" s="407"/>
      <c r="GT88" s="407"/>
      <c r="GU88" s="407"/>
      <c r="GV88" s="407"/>
      <c r="GW88" s="407"/>
      <c r="GX88" s="407"/>
      <c r="GY88" s="407"/>
      <c r="GZ88" s="407"/>
      <c r="HA88" s="407"/>
      <c r="HB88" s="407"/>
      <c r="HC88" s="407"/>
      <c r="HD88" s="407"/>
      <c r="HE88" s="407"/>
      <c r="HF88" s="407"/>
      <c r="HG88" s="407"/>
      <c r="HH88" s="407"/>
      <c r="HI88" s="407"/>
    </row>
    <row r="89" spans="1:217" s="412" customFormat="1" ht="18" hidden="1" customHeight="1">
      <c r="A89" s="407"/>
      <c r="B89" s="408"/>
      <c r="C89" s="414"/>
      <c r="D89" s="419"/>
      <c r="E89" s="420"/>
      <c r="F89" s="419"/>
      <c r="G89" s="420"/>
      <c r="H89" s="419"/>
      <c r="I89" s="420"/>
      <c r="J89" s="433"/>
      <c r="K89" s="413"/>
      <c r="L89" s="407"/>
      <c r="M89" s="407"/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7"/>
      <c r="AD89" s="407"/>
      <c r="AE89" s="407"/>
      <c r="AF89" s="407"/>
      <c r="AG89" s="407"/>
      <c r="AH89" s="407"/>
      <c r="AI89" s="407"/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7"/>
      <c r="AV89" s="407"/>
      <c r="AW89" s="407"/>
      <c r="AX89" s="407"/>
      <c r="AY89" s="407"/>
      <c r="AZ89" s="407"/>
      <c r="BA89" s="407"/>
      <c r="BB89" s="407"/>
      <c r="BC89" s="407"/>
      <c r="BD89" s="407"/>
      <c r="BE89" s="407"/>
      <c r="BF89" s="407"/>
      <c r="BG89" s="407"/>
      <c r="BH89" s="407"/>
      <c r="BI89" s="407"/>
      <c r="BJ89" s="407"/>
      <c r="BK89" s="407"/>
      <c r="BL89" s="407"/>
      <c r="BM89" s="407"/>
      <c r="BN89" s="407"/>
      <c r="BO89" s="407"/>
      <c r="BP89" s="407"/>
      <c r="BQ89" s="407"/>
      <c r="BR89" s="407"/>
      <c r="BS89" s="407"/>
      <c r="BT89" s="407"/>
      <c r="BU89" s="407"/>
      <c r="BV89" s="407"/>
      <c r="BW89" s="407"/>
      <c r="BX89" s="407"/>
      <c r="BY89" s="407"/>
      <c r="BZ89" s="407"/>
      <c r="CA89" s="407"/>
      <c r="CB89" s="407"/>
      <c r="CC89" s="407"/>
      <c r="CD89" s="407"/>
      <c r="CE89" s="407"/>
      <c r="CF89" s="407"/>
      <c r="CG89" s="407"/>
      <c r="CH89" s="407"/>
      <c r="CI89" s="407"/>
      <c r="CJ89" s="407"/>
      <c r="CK89" s="407"/>
      <c r="CL89" s="407"/>
      <c r="CM89" s="407"/>
      <c r="CN89" s="407"/>
      <c r="CO89" s="407"/>
      <c r="CP89" s="407"/>
      <c r="CQ89" s="407"/>
      <c r="CR89" s="407"/>
      <c r="CS89" s="407"/>
      <c r="CT89" s="407"/>
      <c r="CU89" s="407"/>
      <c r="CV89" s="407"/>
      <c r="CW89" s="407"/>
      <c r="CX89" s="407"/>
      <c r="CY89" s="407"/>
      <c r="CZ89" s="407"/>
      <c r="DA89" s="407"/>
      <c r="DB89" s="407"/>
      <c r="DC89" s="407"/>
      <c r="DD89" s="407"/>
      <c r="DE89" s="407"/>
      <c r="DF89" s="407"/>
      <c r="DG89" s="407"/>
      <c r="DH89" s="407"/>
      <c r="DI89" s="407"/>
      <c r="DJ89" s="407"/>
      <c r="DK89" s="407"/>
      <c r="DL89" s="407"/>
      <c r="DM89" s="407"/>
      <c r="DN89" s="407"/>
      <c r="DO89" s="407"/>
      <c r="DP89" s="407"/>
      <c r="DQ89" s="407"/>
      <c r="DR89" s="407"/>
      <c r="DS89" s="407"/>
      <c r="DT89" s="407"/>
      <c r="DU89" s="407"/>
      <c r="DV89" s="407"/>
      <c r="DW89" s="407"/>
      <c r="DX89" s="407"/>
      <c r="DY89" s="407"/>
      <c r="DZ89" s="407"/>
      <c r="EA89" s="407"/>
      <c r="EB89" s="407"/>
      <c r="EC89" s="407"/>
      <c r="ED89" s="407"/>
      <c r="EE89" s="407"/>
      <c r="EF89" s="407"/>
      <c r="EG89" s="407"/>
      <c r="EH89" s="407"/>
      <c r="EI89" s="407"/>
      <c r="EJ89" s="407"/>
      <c r="EK89" s="407"/>
      <c r="EL89" s="407"/>
      <c r="EM89" s="407"/>
      <c r="EN89" s="407"/>
      <c r="EO89" s="407"/>
      <c r="EP89" s="407"/>
      <c r="EQ89" s="407"/>
      <c r="ER89" s="407"/>
      <c r="ES89" s="407"/>
      <c r="ET89" s="407"/>
      <c r="EU89" s="407"/>
      <c r="EV89" s="407"/>
      <c r="EW89" s="407"/>
      <c r="EX89" s="407"/>
      <c r="EY89" s="407"/>
      <c r="EZ89" s="407"/>
      <c r="FA89" s="407"/>
      <c r="FB89" s="407"/>
      <c r="FC89" s="407"/>
      <c r="FD89" s="407"/>
      <c r="FE89" s="407"/>
      <c r="FF89" s="407"/>
      <c r="FG89" s="407"/>
      <c r="FH89" s="407"/>
      <c r="FI89" s="407"/>
      <c r="FJ89" s="407"/>
      <c r="FK89" s="407"/>
      <c r="FL89" s="407"/>
      <c r="FM89" s="407"/>
      <c r="FN89" s="407"/>
      <c r="FO89" s="407"/>
      <c r="FP89" s="407"/>
      <c r="FQ89" s="407"/>
      <c r="FR89" s="407"/>
      <c r="FS89" s="407"/>
      <c r="FT89" s="407"/>
      <c r="FU89" s="407"/>
      <c r="FV89" s="407"/>
      <c r="FW89" s="407"/>
      <c r="FX89" s="407"/>
      <c r="FY89" s="407"/>
      <c r="FZ89" s="407"/>
      <c r="GA89" s="407"/>
      <c r="GB89" s="407"/>
      <c r="GC89" s="407"/>
      <c r="GD89" s="407"/>
      <c r="GE89" s="407"/>
      <c r="GF89" s="407"/>
      <c r="GG89" s="407"/>
      <c r="GH89" s="407"/>
      <c r="GI89" s="407"/>
      <c r="GJ89" s="407"/>
      <c r="GK89" s="407"/>
      <c r="GL89" s="407"/>
      <c r="GM89" s="407"/>
      <c r="GN89" s="407"/>
      <c r="GO89" s="407"/>
      <c r="GP89" s="407"/>
      <c r="GQ89" s="407"/>
      <c r="GR89" s="407"/>
      <c r="GS89" s="407"/>
      <c r="GT89" s="407"/>
      <c r="GU89" s="407"/>
      <c r="GV89" s="407"/>
      <c r="GW89" s="407"/>
      <c r="GX89" s="407"/>
      <c r="GY89" s="407"/>
      <c r="GZ89" s="407"/>
      <c r="HA89" s="407"/>
      <c r="HB89" s="407"/>
      <c r="HC89" s="407"/>
      <c r="HD89" s="407"/>
      <c r="HE89" s="407"/>
      <c r="HF89" s="407"/>
      <c r="HG89" s="407"/>
      <c r="HH89" s="407"/>
      <c r="HI89" s="407"/>
    </row>
    <row r="90" spans="1:217" s="412" customFormat="1" ht="18" customHeight="1">
      <c r="A90" s="421"/>
      <c r="B90" s="422"/>
      <c r="C90" s="423" t="s">
        <v>45</v>
      </c>
      <c r="D90" s="424">
        <v>342143</v>
      </c>
      <c r="E90" s="425">
        <v>478.5503946595432</v>
      </c>
      <c r="F90" s="459">
        <v>45208</v>
      </c>
      <c r="G90" s="460">
        <v>702.01413134843256</v>
      </c>
      <c r="H90" s="461">
        <v>10055940</v>
      </c>
      <c r="I90" s="462">
        <v>1195.0908360511296</v>
      </c>
      <c r="J90" s="433"/>
      <c r="K90" s="413"/>
      <c r="L90" s="407"/>
      <c r="M90" s="407"/>
      <c r="N90" s="407"/>
      <c r="O90" s="407"/>
      <c r="P90" s="407"/>
      <c r="Q90" s="407"/>
      <c r="R90" s="407"/>
      <c r="S90" s="407"/>
      <c r="T90" s="407"/>
      <c r="U90" s="407"/>
      <c r="V90" s="407"/>
      <c r="W90" s="407"/>
      <c r="X90" s="407"/>
      <c r="Y90" s="407"/>
      <c r="Z90" s="407"/>
      <c r="AA90" s="407"/>
      <c r="AB90" s="407"/>
      <c r="AC90" s="407"/>
      <c r="AD90" s="407"/>
      <c r="AE90" s="407"/>
      <c r="AF90" s="407"/>
      <c r="AG90" s="407"/>
      <c r="AH90" s="407"/>
      <c r="AI90" s="407"/>
      <c r="AJ90" s="407"/>
      <c r="AK90" s="407"/>
      <c r="AL90" s="407"/>
      <c r="AM90" s="407"/>
      <c r="AN90" s="407"/>
      <c r="AO90" s="407"/>
      <c r="AP90" s="407"/>
      <c r="AQ90" s="407"/>
      <c r="AR90" s="407"/>
      <c r="AS90" s="407"/>
      <c r="AT90" s="407"/>
      <c r="AU90" s="407"/>
      <c r="AV90" s="407"/>
      <c r="AW90" s="407"/>
      <c r="AX90" s="407"/>
      <c r="AY90" s="407"/>
      <c r="AZ90" s="407"/>
      <c r="BA90" s="407"/>
      <c r="BB90" s="407"/>
      <c r="BC90" s="407"/>
      <c r="BD90" s="407"/>
      <c r="BE90" s="407"/>
      <c r="BF90" s="407"/>
      <c r="BG90" s="407"/>
      <c r="BH90" s="407"/>
      <c r="BI90" s="407"/>
      <c r="BJ90" s="407"/>
      <c r="BK90" s="407"/>
      <c r="BL90" s="407"/>
      <c r="BM90" s="407"/>
      <c r="BN90" s="407"/>
      <c r="BO90" s="407"/>
      <c r="BP90" s="407"/>
      <c r="BQ90" s="407"/>
      <c r="BR90" s="407"/>
      <c r="BS90" s="407"/>
      <c r="BT90" s="407"/>
      <c r="BU90" s="407"/>
      <c r="BV90" s="407"/>
      <c r="BW90" s="407"/>
      <c r="BX90" s="407"/>
      <c r="BY90" s="407"/>
      <c r="BZ90" s="407"/>
      <c r="CA90" s="407"/>
      <c r="CB90" s="407"/>
      <c r="CC90" s="407"/>
      <c r="CD90" s="407"/>
      <c r="CE90" s="407"/>
      <c r="CF90" s="407"/>
      <c r="CG90" s="407"/>
      <c r="CH90" s="407"/>
      <c r="CI90" s="407"/>
      <c r="CJ90" s="407"/>
      <c r="CK90" s="407"/>
      <c r="CL90" s="407"/>
      <c r="CM90" s="407"/>
      <c r="CN90" s="407"/>
      <c r="CO90" s="407"/>
      <c r="CP90" s="407"/>
      <c r="CQ90" s="407"/>
      <c r="CR90" s="407"/>
      <c r="CS90" s="407"/>
      <c r="CT90" s="407"/>
      <c r="CU90" s="407"/>
      <c r="CV90" s="407"/>
      <c r="CW90" s="407"/>
      <c r="CX90" s="407"/>
      <c r="CY90" s="407"/>
      <c r="CZ90" s="407"/>
      <c r="DA90" s="407"/>
      <c r="DB90" s="407"/>
      <c r="DC90" s="407"/>
      <c r="DD90" s="407"/>
      <c r="DE90" s="407"/>
      <c r="DF90" s="407"/>
      <c r="DG90" s="407"/>
      <c r="DH90" s="407"/>
      <c r="DI90" s="407"/>
      <c r="DJ90" s="407"/>
      <c r="DK90" s="407"/>
      <c r="DL90" s="407"/>
      <c r="DM90" s="407"/>
      <c r="DN90" s="407"/>
      <c r="DO90" s="407"/>
      <c r="DP90" s="407"/>
      <c r="DQ90" s="407"/>
      <c r="DR90" s="407"/>
      <c r="DS90" s="407"/>
      <c r="DT90" s="407"/>
      <c r="DU90" s="407"/>
      <c r="DV90" s="407"/>
      <c r="DW90" s="407"/>
      <c r="DX90" s="407"/>
      <c r="DY90" s="407"/>
      <c r="DZ90" s="407"/>
      <c r="EA90" s="407"/>
      <c r="EB90" s="407"/>
      <c r="EC90" s="407"/>
      <c r="ED90" s="407"/>
      <c r="EE90" s="407"/>
      <c r="EF90" s="407"/>
      <c r="EG90" s="407"/>
      <c r="EH90" s="407"/>
      <c r="EI90" s="407"/>
      <c r="EJ90" s="407"/>
      <c r="EK90" s="407"/>
      <c r="EL90" s="407"/>
      <c r="EM90" s="407"/>
      <c r="EN90" s="407"/>
      <c r="EO90" s="407"/>
      <c r="EP90" s="407"/>
      <c r="EQ90" s="407"/>
      <c r="ER90" s="407"/>
      <c r="ES90" s="407"/>
      <c r="ET90" s="407"/>
      <c r="EU90" s="407"/>
      <c r="EV90" s="407"/>
      <c r="EW90" s="407"/>
      <c r="EX90" s="407"/>
      <c r="EY90" s="407"/>
      <c r="EZ90" s="407"/>
      <c r="FA90" s="407"/>
      <c r="FB90" s="407"/>
      <c r="FC90" s="407"/>
      <c r="FD90" s="407"/>
      <c r="FE90" s="407"/>
      <c r="FF90" s="407"/>
      <c r="FG90" s="407"/>
      <c r="FH90" s="407"/>
      <c r="FI90" s="407"/>
      <c r="FJ90" s="407"/>
      <c r="FK90" s="407"/>
      <c r="FL90" s="407"/>
      <c r="FM90" s="407"/>
      <c r="FN90" s="407"/>
      <c r="FO90" s="407"/>
      <c r="FP90" s="407"/>
      <c r="FQ90" s="407"/>
      <c r="FR90" s="407"/>
      <c r="FS90" s="407"/>
      <c r="FT90" s="407"/>
      <c r="FU90" s="407"/>
      <c r="FV90" s="407"/>
      <c r="FW90" s="407"/>
      <c r="FX90" s="407"/>
      <c r="FY90" s="407"/>
      <c r="FZ90" s="407"/>
      <c r="GA90" s="407"/>
      <c r="GB90" s="407"/>
      <c r="GC90" s="407"/>
      <c r="GD90" s="407"/>
      <c r="GE90" s="407"/>
      <c r="GF90" s="407"/>
      <c r="GG90" s="407"/>
      <c r="GH90" s="407"/>
      <c r="GI90" s="407"/>
      <c r="GJ90" s="407"/>
      <c r="GK90" s="407"/>
      <c r="GL90" s="407"/>
      <c r="GM90" s="407"/>
      <c r="GN90" s="407"/>
      <c r="GO90" s="407"/>
      <c r="GP90" s="407"/>
      <c r="GQ90" s="407"/>
      <c r="GR90" s="407"/>
      <c r="GS90" s="407"/>
      <c r="GT90" s="407"/>
      <c r="GU90" s="407"/>
      <c r="GV90" s="407"/>
      <c r="GW90" s="407"/>
      <c r="GX90" s="407"/>
      <c r="GY90" s="407"/>
      <c r="GZ90" s="407"/>
      <c r="HA90" s="407"/>
      <c r="HB90" s="407"/>
      <c r="HC90" s="407"/>
      <c r="HD90" s="407"/>
      <c r="HE90" s="407"/>
      <c r="HF90" s="407"/>
      <c r="HG90" s="407"/>
      <c r="HH90" s="407"/>
      <c r="HI90" s="407"/>
    </row>
    <row r="91" spans="1:217" ht="18" customHeight="1">
      <c r="A91" s="397"/>
      <c r="B91" s="398"/>
      <c r="C91" s="397"/>
      <c r="D91" s="397"/>
      <c r="E91" s="397"/>
      <c r="F91" s="397"/>
      <c r="G91" s="397"/>
      <c r="H91" s="397"/>
      <c r="I91" s="397"/>
    </row>
    <row r="92" spans="1:217" ht="18" customHeight="1">
      <c r="A92" s="397"/>
      <c r="B92" s="426"/>
      <c r="C92" s="397"/>
      <c r="D92" s="427"/>
      <c r="E92" s="428"/>
      <c r="F92" s="427"/>
      <c r="G92" s="428"/>
      <c r="H92" s="427"/>
      <c r="I92" s="428"/>
    </row>
    <row r="93" spans="1:217" ht="18" customHeight="1">
      <c r="B93" s="429"/>
      <c r="D93" s="430"/>
      <c r="E93" s="431"/>
      <c r="F93" s="430"/>
      <c r="G93" s="431"/>
      <c r="H93" s="430"/>
      <c r="I93" s="431"/>
    </row>
    <row r="94" spans="1:217" ht="18" customHeight="1">
      <c r="B94" s="429"/>
      <c r="C94" s="432"/>
      <c r="D94" s="430"/>
      <c r="E94" s="431"/>
      <c r="F94" s="430"/>
      <c r="G94" s="431"/>
      <c r="H94" s="430"/>
      <c r="I94" s="431"/>
    </row>
    <row r="95" spans="1:217" ht="18" customHeight="1">
      <c r="B95" s="429"/>
      <c r="E95" s="431"/>
      <c r="G95" s="431"/>
      <c r="I95" s="431"/>
    </row>
    <row r="96" spans="1:217" ht="18" customHeight="1">
      <c r="B96" s="429"/>
      <c r="E96" s="431"/>
      <c r="G96" s="431"/>
      <c r="I96" s="431"/>
    </row>
    <row r="97" spans="2:9" ht="18" customHeight="1">
      <c r="B97" s="429"/>
      <c r="E97" s="431"/>
      <c r="G97" s="431"/>
      <c r="I97" s="431"/>
    </row>
    <row r="98" spans="2:9" ht="18" customHeight="1">
      <c r="B98" s="429"/>
      <c r="E98" s="431"/>
      <c r="G98" s="431"/>
      <c r="I98" s="431"/>
    </row>
    <row r="99" spans="2:9" ht="18" customHeight="1">
      <c r="B99" s="429"/>
      <c r="E99" s="431"/>
      <c r="G99" s="431"/>
      <c r="I99" s="431"/>
    </row>
    <row r="100" spans="2:9" ht="18" customHeight="1">
      <c r="B100" s="429"/>
      <c r="E100" s="431"/>
      <c r="G100" s="431"/>
      <c r="I100" s="431"/>
    </row>
    <row r="101" spans="2:9" ht="18" customHeight="1">
      <c r="B101" s="429"/>
    </row>
    <row r="102" spans="2:9" ht="18" customHeight="1">
      <c r="B102" s="429"/>
    </row>
    <row r="103" spans="2:9" ht="18" customHeight="1">
      <c r="B103" s="429"/>
    </row>
    <row r="104" spans="2:9" ht="18" customHeight="1">
      <c r="B104" s="429"/>
    </row>
    <row r="105" spans="2:9" ht="18" customHeight="1">
      <c r="B105" s="429"/>
    </row>
    <row r="106" spans="2:9" ht="18" customHeight="1">
      <c r="B106" s="429"/>
    </row>
    <row r="107" spans="2:9" ht="18" customHeight="1">
      <c r="B107" s="42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762472A-C1C6-45F5-9AE4-2AA7960DCC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J102" sqref="J102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4" width="18.7109375" style="87" customWidth="1"/>
    <col min="5" max="5" width="13.85546875" style="87" customWidth="1"/>
    <col min="6" max="6" width="10.7109375" style="87" customWidth="1"/>
    <col min="7" max="7" width="18.7109375" style="87" customWidth="1"/>
    <col min="8" max="8" width="13.85546875" style="87" customWidth="1"/>
    <col min="9" max="9" width="10.7109375" style="87" customWidth="1"/>
    <col min="10" max="16384" width="11.42578125" style="87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5" customFormat="1" ht="18.75">
      <c r="B3" s="508" t="s">
        <v>106</v>
      </c>
      <c r="C3" s="508"/>
      <c r="D3" s="508"/>
      <c r="E3" s="508"/>
      <c r="F3" s="508"/>
      <c r="G3" s="508"/>
      <c r="H3" s="508"/>
      <c r="I3" s="508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75">
      <c r="B5" s="509" t="str">
        <f>'Número pensiones (IP-J-V)'!$C$5</f>
        <v>1 de  Julio de 2023</v>
      </c>
      <c r="C5" s="509"/>
      <c r="D5" s="509"/>
      <c r="E5" s="509"/>
      <c r="F5" s="509"/>
      <c r="G5" s="509"/>
      <c r="H5" s="509"/>
      <c r="I5" s="509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06" t="s">
        <v>159</v>
      </c>
      <c r="C7" s="504" t="s">
        <v>47</v>
      </c>
      <c r="D7" s="501" t="s">
        <v>107</v>
      </c>
      <c r="E7" s="502"/>
      <c r="F7" s="503"/>
      <c r="G7" s="501" t="s">
        <v>201</v>
      </c>
      <c r="H7" s="502"/>
      <c r="I7" s="503"/>
    </row>
    <row r="8" spans="1:255" ht="69" customHeight="1">
      <c r="B8" s="507"/>
      <c r="C8" s="505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1638060</v>
      </c>
      <c r="E10" s="210">
        <v>0.16289476667521882</v>
      </c>
      <c r="F10" s="210">
        <v>1.4407401558711896E-2</v>
      </c>
      <c r="G10" s="137">
        <v>1067.9494239222004</v>
      </c>
      <c r="H10" s="210">
        <v>0.89361359965821896</v>
      </c>
      <c r="I10" s="210">
        <v>9.5479556479927785E-2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112557</v>
      </c>
      <c r="E11" s="211">
        <v>1.1193085877600702E-2</v>
      </c>
      <c r="F11" s="211">
        <v>1.7685192719776532E-2</v>
      </c>
      <c r="G11" s="138">
        <v>973.75193777374989</v>
      </c>
      <c r="H11" s="211">
        <v>0.81479324282266508</v>
      </c>
      <c r="I11" s="211">
        <v>9.9287082650202807E-2</v>
      </c>
    </row>
    <row r="12" spans="1:255" s="104" customFormat="1" ht="18" customHeight="1">
      <c r="B12" s="97">
        <v>11</v>
      </c>
      <c r="C12" s="101" t="s">
        <v>54</v>
      </c>
      <c r="D12" s="102">
        <v>228885</v>
      </c>
      <c r="E12" s="211">
        <v>2.276117399268492E-2</v>
      </c>
      <c r="F12" s="211">
        <v>1.0645813647482738E-2</v>
      </c>
      <c r="G12" s="138">
        <v>1182.9102411691456</v>
      </c>
      <c r="H12" s="211">
        <v>0.98980780831503012</v>
      </c>
      <c r="I12" s="211">
        <v>9.4500306792463462E-2</v>
      </c>
    </row>
    <row r="13" spans="1:255" s="104" customFormat="1" ht="18" customHeight="1">
      <c r="B13" s="97">
        <v>14</v>
      </c>
      <c r="C13" s="101" t="s">
        <v>55</v>
      </c>
      <c r="D13" s="102">
        <v>176550</v>
      </c>
      <c r="E13" s="211">
        <v>1.7556787331666657E-2</v>
      </c>
      <c r="F13" s="211">
        <v>1.0954150609550073E-2</v>
      </c>
      <c r="G13" s="138">
        <v>995.08034936278625</v>
      </c>
      <c r="H13" s="211">
        <v>0.83263992940551146</v>
      </c>
      <c r="I13" s="211">
        <v>0.10022256748637615</v>
      </c>
    </row>
    <row r="14" spans="1:255" s="104" customFormat="1" ht="18" customHeight="1">
      <c r="B14" s="97">
        <v>18</v>
      </c>
      <c r="C14" s="101" t="s">
        <v>56</v>
      </c>
      <c r="D14" s="102">
        <v>195109</v>
      </c>
      <c r="E14" s="211">
        <v>1.9402363180369017E-2</v>
      </c>
      <c r="F14" s="211">
        <v>1.6849423586065893E-2</v>
      </c>
      <c r="G14" s="138">
        <v>1015.3995735716956</v>
      </c>
      <c r="H14" s="211">
        <v>0.84964217190956159</v>
      </c>
      <c r="I14" s="211">
        <v>9.6261996188899301E-2</v>
      </c>
    </row>
    <row r="15" spans="1:255" s="104" customFormat="1" ht="18" customHeight="1">
      <c r="B15" s="97">
        <v>21</v>
      </c>
      <c r="C15" s="101" t="s">
        <v>57</v>
      </c>
      <c r="D15" s="102">
        <v>102077</v>
      </c>
      <c r="E15" s="211">
        <v>1.0150915777142664E-2</v>
      </c>
      <c r="F15" s="211">
        <v>1.5489454834858751E-2</v>
      </c>
      <c r="G15" s="138">
        <v>1082.4645587154805</v>
      </c>
      <c r="H15" s="211">
        <v>0.90575923273933412</v>
      </c>
      <c r="I15" s="211">
        <v>9.4444903884347564E-2</v>
      </c>
    </row>
    <row r="16" spans="1:255" s="104" customFormat="1" ht="18" customHeight="1">
      <c r="B16" s="97">
        <v>23</v>
      </c>
      <c r="C16" s="101" t="s">
        <v>58</v>
      </c>
      <c r="D16" s="102">
        <v>146356</v>
      </c>
      <c r="E16" s="211">
        <v>1.4554183895289749E-2</v>
      </c>
      <c r="F16" s="211">
        <v>1.1115947135346582E-2</v>
      </c>
      <c r="G16" s="138">
        <v>983.66778874798445</v>
      </c>
      <c r="H16" s="211">
        <v>0.82309039536966222</v>
      </c>
      <c r="I16" s="211">
        <v>9.8069851895224991E-2</v>
      </c>
    </row>
    <row r="17" spans="1:457" s="104" customFormat="1" ht="18" customHeight="1">
      <c r="B17" s="97">
        <v>29</v>
      </c>
      <c r="C17" s="101" t="s">
        <v>59</v>
      </c>
      <c r="D17" s="102">
        <v>282293</v>
      </c>
      <c r="E17" s="211">
        <v>2.8072263756545882E-2</v>
      </c>
      <c r="F17" s="211">
        <v>1.7759863285827127E-2</v>
      </c>
      <c r="G17" s="138">
        <v>1085.0120300538799</v>
      </c>
      <c r="H17" s="211">
        <v>0.90789084588668023</v>
      </c>
      <c r="I17" s="211">
        <v>9.4121897559336309E-2</v>
      </c>
    </row>
    <row r="18" spans="1:457" s="104" customFormat="1" ht="18" customHeight="1">
      <c r="B18" s="97">
        <v>41</v>
      </c>
      <c r="C18" s="101" t="s">
        <v>60</v>
      </c>
      <c r="D18" s="102">
        <v>394233</v>
      </c>
      <c r="E18" s="211">
        <v>3.9203992863919235E-2</v>
      </c>
      <c r="F18" s="211">
        <v>1.456611756349524E-2</v>
      </c>
      <c r="G18" s="138">
        <v>1102.0525329183497</v>
      </c>
      <c r="H18" s="211">
        <v>0.92214959706309774</v>
      </c>
      <c r="I18" s="211">
        <v>9.3363410808114944E-2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309530</v>
      </c>
      <c r="E20" s="210">
        <v>3.0780812136906147E-2</v>
      </c>
      <c r="F20" s="210">
        <v>7.0797842227530161E-3</v>
      </c>
      <c r="G20" s="137">
        <v>1265.7098111007026</v>
      </c>
      <c r="H20" s="210">
        <v>1.0590908849095648</v>
      </c>
      <c r="I20" s="210">
        <v>9.797222371140113E-2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54115</v>
      </c>
      <c r="E21" s="211">
        <v>5.3813964681571286E-3</v>
      </c>
      <c r="F21" s="211">
        <v>8.6484874466459249E-3</v>
      </c>
      <c r="G21" s="138">
        <v>1145.4979539868798</v>
      </c>
      <c r="H21" s="211">
        <v>0.9585028346229173</v>
      </c>
      <c r="I21" s="211">
        <v>9.7832778505535956E-2</v>
      </c>
    </row>
    <row r="22" spans="1:457" s="104" customFormat="1" ht="18" customHeight="1">
      <c r="B22" s="97">
        <v>40</v>
      </c>
      <c r="C22" s="101" t="s">
        <v>63</v>
      </c>
      <c r="D22" s="102">
        <v>35891</v>
      </c>
      <c r="E22" s="211">
        <v>3.5691342629331521E-3</v>
      </c>
      <c r="F22" s="211">
        <v>1.4509333407739522E-3</v>
      </c>
      <c r="G22" s="138">
        <v>1155.1045966955505</v>
      </c>
      <c r="H22" s="211">
        <v>0.96654125515035882</v>
      </c>
      <c r="I22" s="211">
        <v>9.848825866944777E-2</v>
      </c>
    </row>
    <row r="23" spans="1:457" s="104" customFormat="1" ht="18" customHeight="1">
      <c r="B23" s="97">
        <v>50</v>
      </c>
      <c r="C23" s="104" t="s">
        <v>64</v>
      </c>
      <c r="D23" s="106">
        <v>219524</v>
      </c>
      <c r="E23" s="212">
        <v>2.1830281405815867E-2</v>
      </c>
      <c r="F23" s="212">
        <v>7.6194323063929481E-3</v>
      </c>
      <c r="G23" s="139">
        <v>1313.4266730289191</v>
      </c>
      <c r="H23" s="212">
        <v>1.0990182782831805</v>
      </c>
      <c r="I23" s="212">
        <v>9.7859726922615575E-2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299752</v>
      </c>
      <c r="E25" s="210">
        <v>2.9808451522184899E-2</v>
      </c>
      <c r="F25" s="210">
        <v>5.1402212297801952E-4</v>
      </c>
      <c r="G25" s="137">
        <v>1400.2753577957776</v>
      </c>
      <c r="H25" s="210">
        <v>1.1716894779501679</v>
      </c>
      <c r="I25" s="210">
        <v>9.4450838167536855E-2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203711</v>
      </c>
      <c r="E27" s="210">
        <v>2.0257777989924362E-2</v>
      </c>
      <c r="F27" s="210">
        <v>1.1761024719011859E-2</v>
      </c>
      <c r="G27" s="137">
        <v>1116.5585647804976</v>
      </c>
      <c r="H27" s="210">
        <v>0.93428761320761045</v>
      </c>
      <c r="I27" s="210">
        <v>9.7794650537038175E-2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353670</v>
      </c>
      <c r="E29" s="210">
        <v>3.5170257579102499E-2</v>
      </c>
      <c r="F29" s="210">
        <v>1.982439193183283E-2</v>
      </c>
      <c r="G29" s="137">
        <v>1086.7049422908353</v>
      </c>
      <c r="H29" s="210">
        <v>0.90930740116924702</v>
      </c>
      <c r="I29" s="210">
        <v>9.2398221438631412E-2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185714</v>
      </c>
      <c r="E30" s="211">
        <v>1.8468089507296184E-2</v>
      </c>
      <c r="F30" s="211">
        <v>1.9543902412244574E-2</v>
      </c>
      <c r="G30" s="138">
        <v>1104.4071895495215</v>
      </c>
      <c r="H30" s="211">
        <v>0.92411987125493411</v>
      </c>
      <c r="I30" s="211">
        <v>9.3731590570608425E-2</v>
      </c>
    </row>
    <row r="31" spans="1:457" s="104" customFormat="1" ht="18" customHeight="1">
      <c r="B31" s="97">
        <v>38</v>
      </c>
      <c r="C31" s="101" t="s">
        <v>68</v>
      </c>
      <c r="D31" s="102">
        <v>167956</v>
      </c>
      <c r="E31" s="211">
        <v>1.6702168071806314E-2</v>
      </c>
      <c r="F31" s="211">
        <v>2.013471735472927E-2</v>
      </c>
      <c r="G31" s="138">
        <v>1067.1310351520631</v>
      </c>
      <c r="H31" s="211">
        <v>0.89292880755250637</v>
      </c>
      <c r="I31" s="211">
        <v>9.0887056256910848E-2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144953</v>
      </c>
      <c r="E33" s="210">
        <v>1.4414664367528049E-2</v>
      </c>
      <c r="F33" s="210">
        <v>8.4458636834818801E-3</v>
      </c>
      <c r="G33" s="137">
        <v>1263.0247271184444</v>
      </c>
      <c r="H33" s="210">
        <v>1.0568441234908845</v>
      </c>
      <c r="I33" s="210">
        <v>9.6536266964248441E-2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620956</v>
      </c>
      <c r="E35" s="210">
        <v>6.1750169551528747E-2</v>
      </c>
      <c r="F35" s="210">
        <v>6.9534984789221266E-3</v>
      </c>
      <c r="G35" s="137">
        <v>1192.7912044814771</v>
      </c>
      <c r="H35" s="210">
        <v>0.99807576838489442</v>
      </c>
      <c r="I35" s="210">
        <v>9.8338479543203405E-2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39052</v>
      </c>
      <c r="E36" s="211">
        <v>3.8834758361724511E-3</v>
      </c>
      <c r="F36" s="211">
        <v>5.7431301346930752E-3</v>
      </c>
      <c r="G36" s="138">
        <v>1043.9186395062998</v>
      </c>
      <c r="H36" s="211">
        <v>0.87350568510395454</v>
      </c>
      <c r="I36" s="211">
        <v>9.831372195827015E-2</v>
      </c>
    </row>
    <row r="37" spans="1:255" s="104" customFormat="1" ht="18" customHeight="1">
      <c r="B37" s="97">
        <v>9</v>
      </c>
      <c r="C37" s="101" t="s">
        <v>72</v>
      </c>
      <c r="D37" s="102">
        <v>92385</v>
      </c>
      <c r="E37" s="211">
        <v>9.1871073216427297E-3</v>
      </c>
      <c r="F37" s="211">
        <v>1.0887405624247837E-2</v>
      </c>
      <c r="G37" s="138">
        <v>1283.5367218704334</v>
      </c>
      <c r="H37" s="211">
        <v>1.0740076679958073</v>
      </c>
      <c r="I37" s="211">
        <v>9.9830621495424765E-2</v>
      </c>
    </row>
    <row r="38" spans="1:255" s="104" customFormat="1" ht="18" customHeight="1">
      <c r="B38" s="97">
        <v>24</v>
      </c>
      <c r="C38" s="101" t="s">
        <v>73</v>
      </c>
      <c r="D38" s="102">
        <v>139920</v>
      </c>
      <c r="E38" s="211">
        <v>1.3914164165657312E-2</v>
      </c>
      <c r="F38" s="211">
        <v>-6.4318332868795736E-5</v>
      </c>
      <c r="G38" s="138">
        <v>1189.8410011435108</v>
      </c>
      <c r="H38" s="211">
        <v>0.99560716662763016</v>
      </c>
      <c r="I38" s="211">
        <v>9.9132287653841855E-2</v>
      </c>
    </row>
    <row r="39" spans="1:255" s="104" customFormat="1" ht="18" customHeight="1">
      <c r="B39" s="97">
        <v>34</v>
      </c>
      <c r="C39" s="104" t="s">
        <v>74</v>
      </c>
      <c r="D39" s="106">
        <v>43197</v>
      </c>
      <c r="E39" s="212">
        <v>4.2956700218975052E-3</v>
      </c>
      <c r="F39" s="212">
        <v>1.0243457517715493E-2</v>
      </c>
      <c r="G39" s="139">
        <v>1222.9063224297988</v>
      </c>
      <c r="H39" s="212">
        <v>1.0232747884425073</v>
      </c>
      <c r="I39" s="212">
        <v>9.8694086255235236E-2</v>
      </c>
    </row>
    <row r="40" spans="1:255" s="104" customFormat="1" ht="18" customHeight="1">
      <c r="B40" s="97">
        <v>37</v>
      </c>
      <c r="C40" s="104" t="s">
        <v>75</v>
      </c>
      <c r="D40" s="106">
        <v>81392</v>
      </c>
      <c r="E40" s="212">
        <v>8.0939225969924242E-3</v>
      </c>
      <c r="F40" s="212">
        <v>4.5170685952657941E-3</v>
      </c>
      <c r="G40" s="139">
        <v>1108.8580098781213</v>
      </c>
      <c r="H40" s="212">
        <v>0.92784412400153404</v>
      </c>
      <c r="I40" s="212">
        <v>9.7335211301460056E-2</v>
      </c>
    </row>
    <row r="41" spans="1:255" s="104" customFormat="1" ht="18" customHeight="1">
      <c r="B41" s="97">
        <v>40</v>
      </c>
      <c r="C41" s="101" t="s">
        <v>76</v>
      </c>
      <c r="D41" s="102">
        <v>34787</v>
      </c>
      <c r="E41" s="211">
        <v>3.4593484050223053E-3</v>
      </c>
      <c r="F41" s="211">
        <v>1.4671566911678813E-2</v>
      </c>
      <c r="G41" s="138">
        <v>1138.9379170379746</v>
      </c>
      <c r="H41" s="211">
        <v>0.95301368120376695</v>
      </c>
      <c r="I41" s="211">
        <v>9.9462842768820448E-2</v>
      </c>
    </row>
    <row r="42" spans="1:255" s="104" customFormat="1" ht="18" customHeight="1">
      <c r="B42" s="97">
        <v>42</v>
      </c>
      <c r="C42" s="101" t="s">
        <v>77</v>
      </c>
      <c r="D42" s="102">
        <v>22605</v>
      </c>
      <c r="E42" s="211">
        <v>2.2479251069517123E-3</v>
      </c>
      <c r="F42" s="211">
        <v>8.206592034253557E-3</v>
      </c>
      <c r="G42" s="138">
        <v>1143.5400115018792</v>
      </c>
      <c r="H42" s="211">
        <v>0.95686451356318081</v>
      </c>
      <c r="I42" s="211">
        <v>0.10361342534240148</v>
      </c>
    </row>
    <row r="43" spans="1:255" s="104" customFormat="1" ht="18" customHeight="1">
      <c r="B43" s="97">
        <v>47</v>
      </c>
      <c r="C43" s="101" t="s">
        <v>78</v>
      </c>
      <c r="D43" s="102">
        <v>119815</v>
      </c>
      <c r="E43" s="211">
        <v>1.1914848338395019E-2</v>
      </c>
      <c r="F43" s="211">
        <v>1.4281118786401148E-2</v>
      </c>
      <c r="G43" s="138">
        <v>1317.5537145599465</v>
      </c>
      <c r="H43" s="211">
        <v>1.1024716070231648</v>
      </c>
      <c r="I43" s="211">
        <v>9.2910966759460534E-2</v>
      </c>
    </row>
    <row r="44" spans="1:255" s="104" customFormat="1" ht="18" customHeight="1">
      <c r="B44" s="97">
        <v>49</v>
      </c>
      <c r="C44" s="101" t="s">
        <v>79</v>
      </c>
      <c r="D44" s="102">
        <v>47803</v>
      </c>
      <c r="E44" s="211">
        <v>4.7537077587972883E-3</v>
      </c>
      <c r="F44" s="211">
        <v>-2.0667195524195492E-3</v>
      </c>
      <c r="G44" s="138">
        <v>1013.1360456456708</v>
      </c>
      <c r="H44" s="211">
        <v>0.84774815025217531</v>
      </c>
      <c r="I44" s="211">
        <v>0.10209659486427625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386658</v>
      </c>
      <c r="E46" s="210">
        <v>3.8450706746460304E-2</v>
      </c>
      <c r="F46" s="210">
        <v>1.3820607414515962E-2</v>
      </c>
      <c r="G46" s="137">
        <v>1107.2521493154156</v>
      </c>
      <c r="H46" s="210">
        <v>0.92650040977139925</v>
      </c>
      <c r="I46" s="210">
        <v>9.8512546812278945E-2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74002</v>
      </c>
      <c r="E47" s="211">
        <v>7.3590335662305061E-3</v>
      </c>
      <c r="F47" s="211">
        <v>9.4944479305922869E-3</v>
      </c>
      <c r="G47" s="138">
        <v>1072.2900248641936</v>
      </c>
      <c r="H47" s="211">
        <v>0.89724562561896992</v>
      </c>
      <c r="I47" s="211">
        <v>0.1024657102819333</v>
      </c>
    </row>
    <row r="48" spans="1:255" s="104" customFormat="1" ht="18" customHeight="1">
      <c r="B48" s="97">
        <v>13</v>
      </c>
      <c r="C48" s="101" t="s">
        <v>82</v>
      </c>
      <c r="D48" s="102">
        <v>101517</v>
      </c>
      <c r="E48" s="211">
        <v>1.0095227298492234E-2</v>
      </c>
      <c r="F48" s="211">
        <v>1.0853654893604237E-2</v>
      </c>
      <c r="G48" s="138">
        <v>1110.5923254233282</v>
      </c>
      <c r="H48" s="211">
        <v>0.92929532377053037</v>
      </c>
      <c r="I48" s="211">
        <v>9.7397373134217702E-2</v>
      </c>
    </row>
    <row r="49" spans="1:255" s="107" customFormat="1" ht="18" customHeight="1">
      <c r="B49" s="97">
        <v>16</v>
      </c>
      <c r="C49" s="104" t="s">
        <v>83</v>
      </c>
      <c r="D49" s="102">
        <v>44907</v>
      </c>
      <c r="E49" s="211">
        <v>4.4657187692050664E-3</v>
      </c>
      <c r="F49" s="211">
        <v>7.6515729479873507E-3</v>
      </c>
      <c r="G49" s="138">
        <v>1015.2215532099673</v>
      </c>
      <c r="H49" s="211">
        <v>0.84949321221850038</v>
      </c>
      <c r="I49" s="211">
        <v>9.8069621462557821E-2</v>
      </c>
    </row>
    <row r="50" spans="1:255" s="104" customFormat="1" ht="18" customHeight="1">
      <c r="B50" s="97">
        <v>19</v>
      </c>
      <c r="C50" s="104" t="s">
        <v>84</v>
      </c>
      <c r="D50" s="106">
        <v>44399</v>
      </c>
      <c r="E50" s="212">
        <v>4.4152013635721772E-3</v>
      </c>
      <c r="F50" s="212">
        <v>2.3537276960671205E-2</v>
      </c>
      <c r="G50" s="139">
        <v>1265.6124207752428</v>
      </c>
      <c r="H50" s="212">
        <v>1.0590093929237494</v>
      </c>
      <c r="I50" s="212">
        <v>9.5722782078101032E-2</v>
      </c>
    </row>
    <row r="51" spans="1:255" s="104" customFormat="1" ht="18" customHeight="1">
      <c r="B51" s="97">
        <v>45</v>
      </c>
      <c r="C51" s="101" t="s">
        <v>85</v>
      </c>
      <c r="D51" s="102">
        <v>121833</v>
      </c>
      <c r="E51" s="211">
        <v>1.2115525748960316E-2</v>
      </c>
      <c r="F51" s="211">
        <v>1.7734525102330645E-2</v>
      </c>
      <c r="G51" s="138">
        <v>1101.9166717555995</v>
      </c>
      <c r="H51" s="211">
        <v>0.92203591435492871</v>
      </c>
      <c r="I51" s="211">
        <v>9.7607451331717776E-2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1769568</v>
      </c>
      <c r="E53" s="210">
        <v>0.17597241033657718</v>
      </c>
      <c r="F53" s="210">
        <v>7.6813172983676292E-3</v>
      </c>
      <c r="G53" s="137">
        <v>1243.1756913269232</v>
      </c>
      <c r="H53" s="210">
        <v>1.0402353141914114</v>
      </c>
      <c r="I53" s="210">
        <v>9.6781031219842495E-2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1325822</v>
      </c>
      <c r="E54" s="212">
        <v>0.13184466096655309</v>
      </c>
      <c r="F54" s="212">
        <v>5.653197245991004E-3</v>
      </c>
      <c r="G54" s="139">
        <v>1282.2900464089453</v>
      </c>
      <c r="H54" s="212">
        <v>1.0729645042262588</v>
      </c>
      <c r="I54" s="212">
        <v>9.6049387934556751E-2</v>
      </c>
    </row>
    <row r="55" spans="1:255" s="104" customFormat="1" ht="18" customHeight="1">
      <c r="B55" s="97">
        <v>17</v>
      </c>
      <c r="C55" s="104" t="s">
        <v>212</v>
      </c>
      <c r="D55" s="106">
        <v>164725</v>
      </c>
      <c r="E55" s="212">
        <v>1.6380865438735712E-2</v>
      </c>
      <c r="F55" s="212">
        <v>1.6915146464178799E-2</v>
      </c>
      <c r="G55" s="139">
        <v>1116.6843341326453</v>
      </c>
      <c r="H55" s="212">
        <v>0.93439285152787344</v>
      </c>
      <c r="I55" s="212">
        <v>0.10050267246350297</v>
      </c>
    </row>
    <row r="56" spans="1:255" s="107" customFormat="1" ht="18" customHeight="1">
      <c r="B56" s="97">
        <v>25</v>
      </c>
      <c r="C56" s="104" t="s">
        <v>209</v>
      </c>
      <c r="D56" s="102">
        <v>101426</v>
      </c>
      <c r="E56" s="211">
        <v>1.008617792071154E-2</v>
      </c>
      <c r="F56" s="211">
        <v>8.2508250825081841E-3</v>
      </c>
      <c r="G56" s="138">
        <v>1070.4332634630177</v>
      </c>
      <c r="H56" s="211">
        <v>0.8956919684866711</v>
      </c>
      <c r="I56" s="211">
        <v>0.10133513066804878</v>
      </c>
    </row>
    <row r="57" spans="1:255" s="104" customFormat="1" ht="18" customHeight="1">
      <c r="B57" s="97">
        <v>43</v>
      </c>
      <c r="C57" s="104" t="s">
        <v>88</v>
      </c>
      <c r="D57" s="106">
        <v>177595</v>
      </c>
      <c r="E57" s="212">
        <v>1.7660706010576833E-2</v>
      </c>
      <c r="F57" s="212">
        <v>1.4081048826864784E-2</v>
      </c>
      <c r="G57" s="139">
        <v>1167.1498449843748</v>
      </c>
      <c r="H57" s="212">
        <v>0.97662019469659844</v>
      </c>
      <c r="I57" s="212">
        <v>9.924093943320611E-2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1030815</v>
      </c>
      <c r="E59" s="210">
        <v>0.10250806985721872</v>
      </c>
      <c r="F59" s="210">
        <v>1.2169819750378341E-2</v>
      </c>
      <c r="G59" s="137">
        <v>1101.8675976969678</v>
      </c>
      <c r="H59" s="210">
        <v>0.92199485131842029</v>
      </c>
      <c r="I59" s="210">
        <v>9.6397451942276779E-2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334889</v>
      </c>
      <c r="E60" s="212">
        <v>3.3302605226363718E-2</v>
      </c>
      <c r="F60" s="212">
        <v>1.5871041719120127E-2</v>
      </c>
      <c r="G60" s="139">
        <v>1034.4990791874316</v>
      </c>
      <c r="H60" s="212">
        <v>0.86562380697827768</v>
      </c>
      <c r="I60" s="212">
        <v>9.5381047942364461E-2</v>
      </c>
    </row>
    <row r="61" spans="1:255" s="104" customFormat="1" ht="18" customHeight="1">
      <c r="B61" s="97">
        <v>12</v>
      </c>
      <c r="C61" s="104" t="s">
        <v>211</v>
      </c>
      <c r="D61" s="106">
        <v>136458</v>
      </c>
      <c r="E61" s="212">
        <v>1.3569890035143408E-2</v>
      </c>
      <c r="F61" s="212">
        <v>1.1781803082991704E-2</v>
      </c>
      <c r="G61" s="139">
        <v>1071.6877773380813</v>
      </c>
      <c r="H61" s="212">
        <v>0.8967416910995637</v>
      </c>
      <c r="I61" s="212">
        <v>9.8742299556688673E-2</v>
      </c>
    </row>
    <row r="62" spans="1:255" s="104" customFormat="1" ht="18" customHeight="1">
      <c r="B62" s="97">
        <v>46</v>
      </c>
      <c r="C62" s="104" t="s">
        <v>90</v>
      </c>
      <c r="D62" s="106">
        <v>559468</v>
      </c>
      <c r="E62" s="212">
        <v>5.5635574595711591E-2</v>
      </c>
      <c r="F62" s="212">
        <v>1.0061473745023974E-2</v>
      </c>
      <c r="G62" s="139">
        <v>1149.5544246855941</v>
      </c>
      <c r="H62" s="212">
        <v>0.96189711276173884</v>
      </c>
      <c r="I62" s="212">
        <v>9.664313860704965E-2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235317</v>
      </c>
      <c r="E64" s="210">
        <v>2.3400795947469855E-2</v>
      </c>
      <c r="F64" s="210">
        <v>1.1068097155206846E-2</v>
      </c>
      <c r="G64" s="137">
        <v>998.61923583931525</v>
      </c>
      <c r="H64" s="210">
        <v>0.83560111559301697</v>
      </c>
      <c r="I64" s="210">
        <v>9.848054390581229E-2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137989</v>
      </c>
      <c r="E65" s="212">
        <v>1.3722138358025207E-2</v>
      </c>
      <c r="F65" s="212">
        <v>1.156798205423315E-2</v>
      </c>
      <c r="G65" s="139">
        <v>1004.6540391625424</v>
      </c>
      <c r="H65" s="212">
        <v>0.84065077637291852</v>
      </c>
      <c r="I65" s="212">
        <v>9.7885811482263607E-2</v>
      </c>
    </row>
    <row r="66" spans="1:255" s="104" customFormat="1" ht="18" customHeight="1">
      <c r="B66" s="97">
        <v>10</v>
      </c>
      <c r="C66" s="101" t="s">
        <v>93</v>
      </c>
      <c r="D66" s="102">
        <v>97328</v>
      </c>
      <c r="E66" s="211">
        <v>9.6786575894446461E-3</v>
      </c>
      <c r="F66" s="211">
        <v>1.036022007681936E-2</v>
      </c>
      <c r="G66" s="138">
        <v>990.06325528111199</v>
      </c>
      <c r="H66" s="211">
        <v>0.82844184342716698</v>
      </c>
      <c r="I66" s="211">
        <v>9.9324921643960895E-2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772531</v>
      </c>
      <c r="E68" s="210">
        <v>7.6823350179098124E-2</v>
      </c>
      <c r="F68" s="210">
        <v>5.7334268942506039E-3</v>
      </c>
      <c r="G68" s="137">
        <v>1022.0270615030337</v>
      </c>
      <c r="H68" s="210">
        <v>0.85518776537527419</v>
      </c>
      <c r="I68" s="210">
        <v>9.7992147265122398E-2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304736</v>
      </c>
      <c r="E69" s="212">
        <v>3.0304078982173719E-2</v>
      </c>
      <c r="F69" s="212">
        <v>9.7282968853544816E-3</v>
      </c>
      <c r="G69" s="139">
        <v>1071.2367218510451</v>
      </c>
      <c r="H69" s="212">
        <v>0.89636426749842002</v>
      </c>
      <c r="I69" s="212">
        <v>9.6427821476200215E-2</v>
      </c>
    </row>
    <row r="70" spans="1:255" s="104" customFormat="1" ht="18" customHeight="1">
      <c r="B70" s="97">
        <v>27</v>
      </c>
      <c r="C70" s="104" t="s">
        <v>95</v>
      </c>
      <c r="D70" s="106">
        <v>113356</v>
      </c>
      <c r="E70" s="212">
        <v>1.1272541403389439E-2</v>
      </c>
      <c r="F70" s="212">
        <v>-7.1297188403258716E-3</v>
      </c>
      <c r="G70" s="139">
        <v>922.28966168530985</v>
      </c>
      <c r="H70" s="212">
        <v>0.77173184988413013</v>
      </c>
      <c r="I70" s="212">
        <v>0.10328236734592</v>
      </c>
    </row>
    <row r="71" spans="1:255" s="104" customFormat="1" ht="18" customHeight="1">
      <c r="B71" s="97">
        <v>32</v>
      </c>
      <c r="C71" s="104" t="s">
        <v>210</v>
      </c>
      <c r="D71" s="106">
        <v>106939</v>
      </c>
      <c r="E71" s="212">
        <v>1.0634411104282643E-2</v>
      </c>
      <c r="F71" s="212">
        <v>2.2587115034957694E-3</v>
      </c>
      <c r="G71" s="139">
        <v>886.92196167908833</v>
      </c>
      <c r="H71" s="212">
        <v>0.74213769775835103</v>
      </c>
      <c r="I71" s="212">
        <v>9.6776425837657332E-2</v>
      </c>
    </row>
    <row r="72" spans="1:255" s="104" customFormat="1" ht="18" customHeight="1">
      <c r="B72" s="108">
        <v>36</v>
      </c>
      <c r="C72" s="109" t="s">
        <v>96</v>
      </c>
      <c r="D72" s="106">
        <v>247500</v>
      </c>
      <c r="E72" s="212">
        <v>2.4612318689252323E-2</v>
      </c>
      <c r="F72" s="212">
        <v>8.3150342827111867E-3</v>
      </c>
      <c r="G72" s="139">
        <v>1065.4932510303031</v>
      </c>
      <c r="H72" s="212">
        <v>0.89155838107750174</v>
      </c>
      <c r="I72" s="212">
        <v>9.7066962736770623E-2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1226863</v>
      </c>
      <c r="E74" s="210">
        <v>0.12200381068303907</v>
      </c>
      <c r="F74" s="210">
        <v>1.6603898659706351E-2</v>
      </c>
      <c r="G74" s="137">
        <v>1393.6047625692527</v>
      </c>
      <c r="H74" s="210">
        <v>1.1661078141759176</v>
      </c>
      <c r="I74" s="210">
        <v>9.3006090047178747E-2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257748</v>
      </c>
      <c r="E76" s="210">
        <v>2.5631417848555181E-2</v>
      </c>
      <c r="F76" s="210">
        <v>1.4252772246838186E-2</v>
      </c>
      <c r="G76" s="137">
        <v>1057.6395607725372</v>
      </c>
      <c r="H76" s="210">
        <v>0.8849867548706466</v>
      </c>
      <c r="I76" s="210">
        <v>9.7754364790144432E-2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142845</v>
      </c>
      <c r="E78" s="210">
        <v>1.4205037022893932E-2</v>
      </c>
      <c r="F78" s="210">
        <v>1.3207266124284578E-2</v>
      </c>
      <c r="G78" s="137">
        <v>1371.7757892120831</v>
      </c>
      <c r="H78" s="210">
        <v>1.1478422792904708</v>
      </c>
      <c r="I78" s="210">
        <v>9.5863543118510641E-2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572977</v>
      </c>
      <c r="E80" s="210">
        <v>5.6978959699441327E-2</v>
      </c>
      <c r="F80" s="210">
        <v>7.7315281375915923E-3</v>
      </c>
      <c r="G80" s="137">
        <v>1480.5980012112177</v>
      </c>
      <c r="H80" s="210">
        <v>1.2388999702344579</v>
      </c>
      <c r="I80" s="210">
        <v>9.5397334629681696E-2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81440</v>
      </c>
      <c r="E81" s="211">
        <v>8.098695895162461E-3</v>
      </c>
      <c r="F81" s="212">
        <v>1.4740147276873117E-2</v>
      </c>
      <c r="G81" s="138">
        <v>1503.838263629666</v>
      </c>
      <c r="H81" s="211">
        <v>1.2583464103856012</v>
      </c>
      <c r="I81" s="212">
        <v>9.5616323049523722E-2</v>
      </c>
    </row>
    <row r="82" spans="1:255" s="104" customFormat="1" ht="18" customHeight="1">
      <c r="B82" s="97">
        <v>20</v>
      </c>
      <c r="C82" s="104" t="s">
        <v>207</v>
      </c>
      <c r="D82" s="102">
        <v>193519</v>
      </c>
      <c r="E82" s="211">
        <v>1.9244247678486547E-2</v>
      </c>
      <c r="F82" s="212">
        <v>5.6069424236124821E-3</v>
      </c>
      <c r="G82" s="138">
        <v>1451.375351670895</v>
      </c>
      <c r="H82" s="211">
        <v>1.2144477288994966</v>
      </c>
      <c r="I82" s="212">
        <v>9.6095730623064979E-2</v>
      </c>
    </row>
    <row r="83" spans="1:255" s="104" customFormat="1" ht="18" customHeight="1">
      <c r="B83" s="97">
        <v>48</v>
      </c>
      <c r="C83" s="104" t="s">
        <v>206</v>
      </c>
      <c r="D83" s="102">
        <v>298018</v>
      </c>
      <c r="E83" s="211">
        <v>2.9636016125792319E-2</v>
      </c>
      <c r="F83" s="212">
        <v>7.2122858958241221E-3</v>
      </c>
      <c r="G83" s="138">
        <v>1493.2229129448556</v>
      </c>
      <c r="H83" s="211">
        <v>1.2494639469237558</v>
      </c>
      <c r="I83" s="212">
        <v>9.4839805748850869E-2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72499</v>
      </c>
      <c r="E85" s="210">
        <v>7.2095696672812284E-3</v>
      </c>
      <c r="F85" s="210">
        <v>1.1976382239220484E-2</v>
      </c>
      <c r="G85" s="137">
        <v>1180.6930556283537</v>
      </c>
      <c r="H85" s="210">
        <v>0.98795256394873743</v>
      </c>
      <c r="I85" s="210">
        <v>9.9866034156873562E-2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8956</v>
      </c>
      <c r="E87" s="211">
        <v>8.9061788355936891E-4</v>
      </c>
      <c r="F87" s="212">
        <v>8.7857625591349908E-3</v>
      </c>
      <c r="G87" s="138">
        <v>1208.7945120589545</v>
      </c>
      <c r="H87" s="211">
        <v>1.0114666396849843</v>
      </c>
      <c r="I87" s="212">
        <v>9.908194723677255E-2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8531</v>
      </c>
      <c r="E88" s="211">
        <v>8.4835430601216792E-4</v>
      </c>
      <c r="F88" s="212">
        <v>2.5607117095455711E-2</v>
      </c>
      <c r="G88" s="138">
        <v>1158.2520829914433</v>
      </c>
      <c r="H88" s="211">
        <v>0.9691749347008547</v>
      </c>
      <c r="I88" s="212">
        <v>9.7465133217282451E-2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10055940</v>
      </c>
      <c r="E90" s="242">
        <v>1</v>
      </c>
      <c r="F90" s="242">
        <v>1.1013131486078631E-2</v>
      </c>
      <c r="G90" s="241">
        <v>1195.0908360511296</v>
      </c>
      <c r="H90" s="242">
        <v>1</v>
      </c>
      <c r="I90" s="242">
        <v>9.5980949903083923E-2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G94" sqref="G94"/>
    </sheetView>
  </sheetViews>
  <sheetFormatPr baseColWidth="10" defaultColWidth="10.28515625" defaultRowHeight="15.75"/>
  <cols>
    <col min="1" max="1" width="2.7109375" style="121" customWidth="1"/>
    <col min="2" max="2" width="7" style="134" customWidth="1"/>
    <col min="3" max="3" width="27.42578125" style="117" customWidth="1"/>
    <col min="4" max="4" width="20.7109375" style="118" customWidth="1"/>
    <col min="5" max="5" width="20.7109375" style="119" customWidth="1"/>
    <col min="6" max="7" width="20.7109375" style="120" customWidth="1"/>
    <col min="8" max="16384" width="10.28515625" style="121"/>
  </cols>
  <sheetData>
    <row r="1" spans="1:9">
      <c r="B1" s="116"/>
    </row>
    <row r="2" spans="1:9" s="117" customFormat="1" ht="22.7" customHeight="1">
      <c r="B2" s="122"/>
      <c r="C2" s="510" t="s">
        <v>154</v>
      </c>
      <c r="D2" s="511"/>
      <c r="E2" s="511"/>
      <c r="F2" s="511"/>
      <c r="G2" s="511"/>
    </row>
    <row r="3" spans="1:9" s="117" customFormat="1" ht="18.95" customHeight="1">
      <c r="A3" s="226"/>
      <c r="B3" s="227"/>
      <c r="C3" s="512" t="s">
        <v>144</v>
      </c>
      <c r="D3" s="513"/>
      <c r="E3" s="513"/>
      <c r="F3" s="513"/>
      <c r="G3" s="513"/>
    </row>
    <row r="4" spans="1:9" ht="19.7" customHeight="1">
      <c r="A4" s="226"/>
      <c r="B4" s="518" t="s">
        <v>159</v>
      </c>
      <c r="C4" s="514" t="s">
        <v>223</v>
      </c>
      <c r="D4" s="516" t="s">
        <v>155</v>
      </c>
      <c r="E4" s="228" t="s">
        <v>156</v>
      </c>
      <c r="F4" s="228"/>
      <c r="G4" s="228"/>
      <c r="I4" s="7" t="s">
        <v>170</v>
      </c>
    </row>
    <row r="5" spans="1:9" ht="19.7" customHeight="1">
      <c r="A5" s="226"/>
      <c r="B5" s="519"/>
      <c r="C5" s="515"/>
      <c r="D5" s="517"/>
      <c r="E5" s="228" t="s">
        <v>4</v>
      </c>
      <c r="F5" s="228" t="s">
        <v>3</v>
      </c>
      <c r="G5" s="228" t="s">
        <v>6</v>
      </c>
    </row>
    <row r="6" spans="1:9">
      <c r="B6" s="123">
        <v>4</v>
      </c>
      <c r="C6" s="125" t="s">
        <v>53</v>
      </c>
      <c r="D6" s="126">
        <v>35083</v>
      </c>
      <c r="E6" s="213">
        <v>0.37889334294963184</v>
      </c>
      <c r="F6" s="213">
        <v>0.23600196463654224</v>
      </c>
      <c r="G6" s="213">
        <v>0.31169096546638592</v>
      </c>
    </row>
    <row r="7" spans="1:9">
      <c r="B7" s="124">
        <v>11</v>
      </c>
      <c r="C7" s="125" t="s">
        <v>54</v>
      </c>
      <c r="D7" s="126">
        <v>65492</v>
      </c>
      <c r="E7" s="213">
        <v>0.3568817839474267</v>
      </c>
      <c r="F7" s="213">
        <v>0.22254853160776505</v>
      </c>
      <c r="G7" s="213">
        <v>0.28613495860366561</v>
      </c>
      <c r="H7" s="117"/>
    </row>
    <row r="8" spans="1:9">
      <c r="B8" s="124">
        <v>14</v>
      </c>
      <c r="C8" s="125" t="s">
        <v>55</v>
      </c>
      <c r="D8" s="126">
        <v>54814</v>
      </c>
      <c r="E8" s="213">
        <v>0.37132006779235455</v>
      </c>
      <c r="F8" s="213">
        <v>0.23863692505311002</v>
      </c>
      <c r="G8" s="213">
        <v>0.31047295383743984</v>
      </c>
      <c r="H8" s="117"/>
    </row>
    <row r="9" spans="1:9">
      <c r="B9" s="124">
        <v>18</v>
      </c>
      <c r="C9" s="125" t="s">
        <v>56</v>
      </c>
      <c r="D9" s="126">
        <v>59875</v>
      </c>
      <c r="E9" s="213">
        <v>0.36799426717960321</v>
      </c>
      <c r="F9" s="213">
        <v>0.23409917800835467</v>
      </c>
      <c r="G9" s="213">
        <v>0.3068797441430175</v>
      </c>
      <c r="H9" s="117"/>
    </row>
    <row r="10" spans="1:9">
      <c r="B10" s="124">
        <v>21</v>
      </c>
      <c r="C10" s="125" t="s">
        <v>57</v>
      </c>
      <c r="D10" s="126">
        <v>29375</v>
      </c>
      <c r="E10" s="213">
        <v>0.36390325465645296</v>
      </c>
      <c r="F10" s="213">
        <v>0.21045356712675001</v>
      </c>
      <c r="G10" s="213">
        <v>0.28777295570990524</v>
      </c>
      <c r="H10" s="117"/>
    </row>
    <row r="11" spans="1:9">
      <c r="B11" s="124">
        <v>23</v>
      </c>
      <c r="C11" s="125" t="s">
        <v>58</v>
      </c>
      <c r="D11" s="126">
        <v>52049</v>
      </c>
      <c r="E11" s="213">
        <v>0.43638888888888888</v>
      </c>
      <c r="F11" s="213">
        <v>0.26934818248629089</v>
      </c>
      <c r="G11" s="213">
        <v>0.35563284047117988</v>
      </c>
      <c r="H11" s="117"/>
    </row>
    <row r="12" spans="1:9">
      <c r="B12" s="124">
        <v>29</v>
      </c>
      <c r="C12" s="125" t="s">
        <v>59</v>
      </c>
      <c r="D12" s="126">
        <v>75660</v>
      </c>
      <c r="E12" s="213">
        <v>0.33464532076730835</v>
      </c>
      <c r="F12" s="213">
        <v>0.19578122000561127</v>
      </c>
      <c r="G12" s="213">
        <v>0.26801939828476085</v>
      </c>
      <c r="H12" s="117"/>
    </row>
    <row r="13" spans="1:9">
      <c r="B13" s="124">
        <v>41</v>
      </c>
      <c r="C13" s="125" t="s">
        <v>60</v>
      </c>
      <c r="D13" s="126">
        <v>107609</v>
      </c>
      <c r="E13" s="213">
        <v>0.33058642139401351</v>
      </c>
      <c r="F13" s="213">
        <v>0.2093106430226227</v>
      </c>
      <c r="G13" s="213">
        <v>0.27295787009205214</v>
      </c>
      <c r="H13" s="117"/>
    </row>
    <row r="14" spans="1:9" s="131" customFormat="1">
      <c r="B14" s="127"/>
      <c r="C14" s="128" t="s">
        <v>52</v>
      </c>
      <c r="D14" s="129">
        <v>479957</v>
      </c>
      <c r="E14" s="214">
        <v>0.35868912065155911</v>
      </c>
      <c r="F14" s="214">
        <v>0.22208750652242634</v>
      </c>
      <c r="G14" s="214">
        <v>0.29300330879210773</v>
      </c>
      <c r="H14" s="130"/>
    </row>
    <row r="15" spans="1:9">
      <c r="B15" s="124">
        <v>22</v>
      </c>
      <c r="C15" s="125" t="s">
        <v>62</v>
      </c>
      <c r="D15" s="126">
        <v>12348</v>
      </c>
      <c r="E15" s="213">
        <v>0.30826154185995142</v>
      </c>
      <c r="F15" s="213">
        <v>0.14747894482988907</v>
      </c>
      <c r="G15" s="213">
        <v>0.22818072623117436</v>
      </c>
      <c r="H15" s="117"/>
    </row>
    <row r="16" spans="1:9">
      <c r="B16" s="124">
        <v>44</v>
      </c>
      <c r="C16" s="125" t="s">
        <v>63</v>
      </c>
      <c r="D16" s="126">
        <v>8146</v>
      </c>
      <c r="E16" s="213">
        <v>0.28961157307210389</v>
      </c>
      <c r="F16" s="213">
        <v>0.1669666721213113</v>
      </c>
      <c r="G16" s="213">
        <v>0.22696497729235743</v>
      </c>
      <c r="H16" s="117"/>
    </row>
    <row r="17" spans="2:8">
      <c r="B17" s="124">
        <v>50</v>
      </c>
      <c r="C17" s="125" t="s">
        <v>64</v>
      </c>
      <c r="D17" s="126">
        <v>38525</v>
      </c>
      <c r="E17" s="213">
        <v>0.24329814222322962</v>
      </c>
      <c r="F17" s="213">
        <v>0.10129082114542488</v>
      </c>
      <c r="G17" s="213">
        <v>0.17549334013593046</v>
      </c>
      <c r="H17" s="117"/>
    </row>
    <row r="18" spans="2:8" s="131" customFormat="1">
      <c r="B18" s="124"/>
      <c r="C18" s="128" t="s">
        <v>61</v>
      </c>
      <c r="D18" s="129">
        <v>59019</v>
      </c>
      <c r="E18" s="214">
        <v>0.25946671517371589</v>
      </c>
      <c r="F18" s="214">
        <v>0.11760591060804913</v>
      </c>
      <c r="G18" s="214">
        <v>0.1906729557716538</v>
      </c>
      <c r="H18" s="130"/>
    </row>
    <row r="19" spans="2:8" s="131" customFormat="1">
      <c r="B19" s="124">
        <v>33</v>
      </c>
      <c r="C19" s="128" t="s">
        <v>65</v>
      </c>
      <c r="D19" s="129">
        <v>43894</v>
      </c>
      <c r="E19" s="214">
        <v>0.2072098514199246</v>
      </c>
      <c r="F19" s="214">
        <v>8.2772750554891583E-2</v>
      </c>
      <c r="G19" s="214">
        <v>0.14643438575889403</v>
      </c>
      <c r="H19" s="130"/>
    </row>
    <row r="20" spans="2:8" s="131" customFormat="1">
      <c r="B20" s="124">
        <v>7</v>
      </c>
      <c r="C20" s="128" t="s">
        <v>208</v>
      </c>
      <c r="D20" s="129">
        <v>33858</v>
      </c>
      <c r="E20" s="214">
        <v>0.21422073301447475</v>
      </c>
      <c r="F20" s="214">
        <v>0.10869565217391304</v>
      </c>
      <c r="G20" s="214">
        <v>0.16620604680159637</v>
      </c>
      <c r="H20" s="130"/>
    </row>
    <row r="21" spans="2:8">
      <c r="B21" s="124">
        <v>35</v>
      </c>
      <c r="C21" s="125" t="s">
        <v>67</v>
      </c>
      <c r="D21" s="126">
        <v>47518</v>
      </c>
      <c r="E21" s="213">
        <v>0.31290653147079445</v>
      </c>
      <c r="F21" s="213">
        <v>0.19901299874205722</v>
      </c>
      <c r="G21" s="213">
        <v>0.25586654748699611</v>
      </c>
      <c r="H21" s="117"/>
    </row>
    <row r="22" spans="2:8">
      <c r="B22" s="124">
        <v>38</v>
      </c>
      <c r="C22" s="125" t="s">
        <v>68</v>
      </c>
      <c r="D22" s="126">
        <v>49524</v>
      </c>
      <c r="E22" s="213">
        <v>0.34738250348999533</v>
      </c>
      <c r="F22" s="213">
        <v>0.23977656629224445</v>
      </c>
      <c r="G22" s="213">
        <v>0.29486294029388649</v>
      </c>
      <c r="H22" s="117"/>
    </row>
    <row r="23" spans="2:8" s="131" customFormat="1">
      <c r="B23" s="124"/>
      <c r="C23" s="128" t="s">
        <v>66</v>
      </c>
      <c r="D23" s="129">
        <v>97042</v>
      </c>
      <c r="E23" s="214">
        <v>0.3294937452774746</v>
      </c>
      <c r="F23" s="214">
        <v>0.2181117930080799</v>
      </c>
      <c r="G23" s="214">
        <v>0.27438572680747592</v>
      </c>
      <c r="H23" s="130"/>
    </row>
    <row r="24" spans="2:8" s="131" customFormat="1">
      <c r="B24" s="124">
        <v>39</v>
      </c>
      <c r="C24" s="128" t="s">
        <v>69</v>
      </c>
      <c r="D24" s="129">
        <v>23730</v>
      </c>
      <c r="E24" s="214">
        <v>0.2191746082592563</v>
      </c>
      <c r="F24" s="214">
        <v>0.1043695559046123</v>
      </c>
      <c r="G24" s="214">
        <v>0.16370823646285348</v>
      </c>
      <c r="H24" s="130"/>
    </row>
    <row r="25" spans="2:8">
      <c r="B25" s="124">
        <v>5</v>
      </c>
      <c r="C25" s="125" t="s">
        <v>71</v>
      </c>
      <c r="D25" s="126">
        <v>13755</v>
      </c>
      <c r="E25" s="213">
        <v>0.43815811009875061</v>
      </c>
      <c r="F25" s="213">
        <v>0.27621483375959077</v>
      </c>
      <c r="G25" s="213">
        <v>0.35222267745570007</v>
      </c>
      <c r="H25" s="117"/>
    </row>
    <row r="26" spans="2:8">
      <c r="B26" s="124">
        <v>9</v>
      </c>
      <c r="C26" s="125" t="s">
        <v>72</v>
      </c>
      <c r="D26" s="126">
        <v>16623</v>
      </c>
      <c r="E26" s="213">
        <v>0.24768528487145255</v>
      </c>
      <c r="F26" s="213">
        <v>0.11144243954465316</v>
      </c>
      <c r="G26" s="213">
        <v>0.17993180711154408</v>
      </c>
      <c r="H26" s="117"/>
    </row>
    <row r="27" spans="2:8">
      <c r="B27" s="124">
        <v>24</v>
      </c>
      <c r="C27" s="125" t="s">
        <v>73</v>
      </c>
      <c r="D27" s="126">
        <v>28416</v>
      </c>
      <c r="E27" s="213">
        <v>0.2679776147663997</v>
      </c>
      <c r="F27" s="213">
        <v>0.13566879909068388</v>
      </c>
      <c r="G27" s="213">
        <v>0.20308747855917667</v>
      </c>
      <c r="H27" s="117"/>
    </row>
    <row r="28" spans="2:8">
      <c r="B28" s="124">
        <v>34</v>
      </c>
      <c r="C28" s="125" t="s">
        <v>74</v>
      </c>
      <c r="D28" s="126">
        <v>9997</v>
      </c>
      <c r="E28" s="213">
        <v>0.31215562263427721</v>
      </c>
      <c r="F28" s="213">
        <v>0.15596165905222611</v>
      </c>
      <c r="G28" s="213">
        <v>0.23142810843345601</v>
      </c>
      <c r="H28" s="117"/>
    </row>
    <row r="29" spans="2:8">
      <c r="B29" s="124">
        <v>37</v>
      </c>
      <c r="C29" s="125" t="s">
        <v>75</v>
      </c>
      <c r="D29" s="126">
        <v>25489</v>
      </c>
      <c r="E29" s="213">
        <v>0.37566360704539814</v>
      </c>
      <c r="F29" s="213">
        <v>0.25184391811299628</v>
      </c>
      <c r="G29" s="213">
        <v>0.31316345586789857</v>
      </c>
      <c r="H29" s="117"/>
    </row>
    <row r="30" spans="2:8">
      <c r="B30" s="124">
        <v>40</v>
      </c>
      <c r="C30" s="125" t="s">
        <v>76</v>
      </c>
      <c r="D30" s="126">
        <v>8879</v>
      </c>
      <c r="E30" s="213">
        <v>0.34269564710681194</v>
      </c>
      <c r="F30" s="213">
        <v>0.17008964030409623</v>
      </c>
      <c r="G30" s="213">
        <v>0.25523902607295829</v>
      </c>
      <c r="H30" s="117"/>
    </row>
    <row r="31" spans="2:8">
      <c r="B31" s="124">
        <v>42</v>
      </c>
      <c r="C31" s="125" t="s">
        <v>77</v>
      </c>
      <c r="D31" s="126">
        <v>5077</v>
      </c>
      <c r="E31" s="213">
        <v>0.29771866467013125</v>
      </c>
      <c r="F31" s="213">
        <v>0.15081763242090296</v>
      </c>
      <c r="G31" s="213">
        <v>0.22459632824596329</v>
      </c>
      <c r="H31" s="117"/>
    </row>
    <row r="32" spans="2:8">
      <c r="B32" s="124">
        <v>47</v>
      </c>
      <c r="C32" s="125" t="s">
        <v>78</v>
      </c>
      <c r="D32" s="126">
        <v>23233</v>
      </c>
      <c r="E32" s="213">
        <v>0.27134418873678862</v>
      </c>
      <c r="F32" s="213">
        <v>0.12351422835473694</v>
      </c>
      <c r="G32" s="213">
        <v>0.19390727371364186</v>
      </c>
      <c r="H32" s="117"/>
    </row>
    <row r="33" spans="2:8">
      <c r="B33" s="124">
        <v>49</v>
      </c>
      <c r="C33" s="125" t="s">
        <v>79</v>
      </c>
      <c r="D33" s="126">
        <v>18138</v>
      </c>
      <c r="E33" s="213">
        <v>0.44295475054789224</v>
      </c>
      <c r="F33" s="213">
        <v>0.31917495516060657</v>
      </c>
      <c r="G33" s="213">
        <v>0.37943225320586577</v>
      </c>
      <c r="H33" s="117"/>
    </row>
    <row r="34" spans="2:8" s="131" customFormat="1">
      <c r="B34" s="124"/>
      <c r="C34" s="128" t="s">
        <v>70</v>
      </c>
      <c r="D34" s="129">
        <v>149607</v>
      </c>
      <c r="E34" s="214">
        <v>0.31150620575195942</v>
      </c>
      <c r="F34" s="214">
        <v>0.17232300519582811</v>
      </c>
      <c r="G34" s="214">
        <v>0.24093011421099078</v>
      </c>
      <c r="H34" s="130"/>
    </row>
    <row r="35" spans="2:8">
      <c r="B35" s="124">
        <v>2</v>
      </c>
      <c r="C35" s="125" t="s">
        <v>81</v>
      </c>
      <c r="D35" s="126">
        <v>26169</v>
      </c>
      <c r="E35" s="213">
        <v>0.43128208085818098</v>
      </c>
      <c r="F35" s="213">
        <v>0.28514393245854947</v>
      </c>
      <c r="G35" s="213">
        <v>0.35362557768708952</v>
      </c>
      <c r="H35" s="117"/>
    </row>
    <row r="36" spans="2:8">
      <c r="B36" s="124">
        <v>13</v>
      </c>
      <c r="C36" s="125" t="s">
        <v>82</v>
      </c>
      <c r="D36" s="126">
        <v>35889</v>
      </c>
      <c r="E36" s="213">
        <v>0.45268681414387735</v>
      </c>
      <c r="F36" s="213">
        <v>0.27160049650110635</v>
      </c>
      <c r="G36" s="213">
        <v>0.35352699547858979</v>
      </c>
      <c r="H36" s="117"/>
    </row>
    <row r="37" spans="2:8">
      <c r="B37" s="124">
        <v>16</v>
      </c>
      <c r="C37" s="125" t="s">
        <v>83</v>
      </c>
      <c r="D37" s="126">
        <v>17780</v>
      </c>
      <c r="E37" s="213">
        <v>0.47355932203389828</v>
      </c>
      <c r="F37" s="213">
        <v>0.32984293193717279</v>
      </c>
      <c r="G37" s="213">
        <v>0.39592936513238469</v>
      </c>
      <c r="H37" s="117"/>
    </row>
    <row r="38" spans="2:8">
      <c r="B38" s="124">
        <v>19</v>
      </c>
      <c r="C38" s="125" t="s">
        <v>84</v>
      </c>
      <c r="D38" s="126">
        <v>8625</v>
      </c>
      <c r="E38" s="213">
        <v>0.28016994462478517</v>
      </c>
      <c r="F38" s="213">
        <v>0.11752164086819325</v>
      </c>
      <c r="G38" s="213">
        <v>0.19426113200747763</v>
      </c>
      <c r="H38" s="117"/>
    </row>
    <row r="39" spans="2:8">
      <c r="B39" s="124">
        <v>45</v>
      </c>
      <c r="C39" s="125" t="s">
        <v>85</v>
      </c>
      <c r="D39" s="126">
        <v>38077</v>
      </c>
      <c r="E39" s="213">
        <v>0.41948929846499572</v>
      </c>
      <c r="F39" s="213">
        <v>0.22399255858613137</v>
      </c>
      <c r="G39" s="213">
        <v>0.31253437081907198</v>
      </c>
      <c r="H39" s="117"/>
    </row>
    <row r="40" spans="2:8" s="133" customFormat="1">
      <c r="B40" s="124"/>
      <c r="C40" s="128" t="s">
        <v>80</v>
      </c>
      <c r="D40" s="129">
        <v>126540</v>
      </c>
      <c r="E40" s="214">
        <v>0.42023192752405814</v>
      </c>
      <c r="F40" s="214">
        <v>0.2484673276788914</v>
      </c>
      <c r="G40" s="214">
        <v>0.32726595596108188</v>
      </c>
      <c r="H40" s="132"/>
    </row>
    <row r="41" spans="2:8">
      <c r="B41" s="124">
        <v>8</v>
      </c>
      <c r="C41" s="125" t="s">
        <v>87</v>
      </c>
      <c r="D41" s="126">
        <v>176065</v>
      </c>
      <c r="E41" s="213">
        <v>0.17863106070148826</v>
      </c>
      <c r="F41" s="213">
        <v>7.3782866528980515E-2</v>
      </c>
      <c r="G41" s="213">
        <v>0.1327968611171032</v>
      </c>
      <c r="H41" s="117"/>
    </row>
    <row r="42" spans="2:8">
      <c r="B42" s="124">
        <v>17</v>
      </c>
      <c r="C42" s="125" t="s">
        <v>212</v>
      </c>
      <c r="D42" s="126">
        <v>25063</v>
      </c>
      <c r="E42" s="213">
        <v>0.19711249028557667</v>
      </c>
      <c r="F42" s="213">
        <v>9.6161709783823573E-2</v>
      </c>
      <c r="G42" s="213">
        <v>0.15215055395355898</v>
      </c>
      <c r="H42" s="117"/>
    </row>
    <row r="43" spans="2:8">
      <c r="B43" s="124">
        <v>25</v>
      </c>
      <c r="C43" s="125" t="s">
        <v>209</v>
      </c>
      <c r="D43" s="126">
        <v>20030</v>
      </c>
      <c r="E43" s="213">
        <v>0.26088469002892817</v>
      </c>
      <c r="F43" s="213">
        <v>0.1235045291403179</v>
      </c>
      <c r="G43" s="213">
        <v>0.19748387987301086</v>
      </c>
      <c r="H43" s="117"/>
    </row>
    <row r="44" spans="2:8">
      <c r="B44" s="124">
        <v>43</v>
      </c>
      <c r="C44" s="125" t="s">
        <v>88</v>
      </c>
      <c r="D44" s="126">
        <v>30900</v>
      </c>
      <c r="E44" s="213">
        <v>0.23491521808680815</v>
      </c>
      <c r="F44" s="213">
        <v>0.10584080931475473</v>
      </c>
      <c r="G44" s="213">
        <v>0.17399138489259269</v>
      </c>
      <c r="H44" s="117"/>
    </row>
    <row r="45" spans="2:8" s="133" customFormat="1">
      <c r="B45" s="124"/>
      <c r="C45" s="128" t="s">
        <v>86</v>
      </c>
      <c r="D45" s="129">
        <v>252058</v>
      </c>
      <c r="E45" s="214">
        <v>0.19025262959323075</v>
      </c>
      <c r="F45" s="214">
        <v>8.2277810604446028E-2</v>
      </c>
      <c r="G45" s="214">
        <v>0.14244041483571132</v>
      </c>
      <c r="H45" s="132"/>
    </row>
    <row r="46" spans="2:8">
      <c r="B46" s="124">
        <v>3</v>
      </c>
      <c r="C46" s="125" t="s">
        <v>204</v>
      </c>
      <c r="D46" s="126">
        <v>89624</v>
      </c>
      <c r="E46" s="213">
        <v>0.32449143985205525</v>
      </c>
      <c r="F46" s="213">
        <v>0.20441720731115273</v>
      </c>
      <c r="G46" s="213">
        <v>0.26762300344293183</v>
      </c>
      <c r="H46" s="117"/>
    </row>
    <row r="47" spans="2:8">
      <c r="B47" s="124">
        <v>12</v>
      </c>
      <c r="C47" s="125" t="s">
        <v>211</v>
      </c>
      <c r="D47" s="126">
        <v>30368</v>
      </c>
      <c r="E47" s="213">
        <v>0.29361983653329288</v>
      </c>
      <c r="F47" s="213">
        <v>0.14185340510766148</v>
      </c>
      <c r="G47" s="213">
        <v>0.22254466575796217</v>
      </c>
      <c r="H47" s="117"/>
    </row>
    <row r="48" spans="2:8">
      <c r="B48" s="124">
        <v>46</v>
      </c>
      <c r="C48" s="125" t="s">
        <v>90</v>
      </c>
      <c r="D48" s="126">
        <v>128013</v>
      </c>
      <c r="E48" s="213">
        <v>0.29937126487707705</v>
      </c>
      <c r="F48" s="213">
        <v>0.14972080169528149</v>
      </c>
      <c r="G48" s="213">
        <v>0.22881201427070003</v>
      </c>
      <c r="H48" s="117"/>
    </row>
    <row r="49" spans="2:8" s="133" customFormat="1">
      <c r="B49" s="124"/>
      <c r="C49" s="128" t="s">
        <v>89</v>
      </c>
      <c r="D49" s="129">
        <v>248005</v>
      </c>
      <c r="E49" s="214">
        <v>0.30673745840281502</v>
      </c>
      <c r="F49" s="214">
        <v>0.16652615041681917</v>
      </c>
      <c r="G49" s="214">
        <v>0.24059118270494706</v>
      </c>
      <c r="H49" s="132"/>
    </row>
    <row r="50" spans="2:8">
      <c r="B50" s="124">
        <v>6</v>
      </c>
      <c r="C50" s="125" t="s">
        <v>92</v>
      </c>
      <c r="D50" s="126">
        <v>57487</v>
      </c>
      <c r="E50" s="213">
        <v>0.48318151043269525</v>
      </c>
      <c r="F50" s="213">
        <v>0.35733757071820932</v>
      </c>
      <c r="G50" s="213">
        <v>0.41660567146656619</v>
      </c>
      <c r="H50" s="117"/>
    </row>
    <row r="51" spans="2:8">
      <c r="B51" s="124">
        <v>10</v>
      </c>
      <c r="C51" s="125" t="s">
        <v>93</v>
      </c>
      <c r="D51" s="126">
        <v>36454</v>
      </c>
      <c r="E51" s="213">
        <v>0.44086771098171079</v>
      </c>
      <c r="F51" s="213">
        <v>0.30793310816376968</v>
      </c>
      <c r="G51" s="213">
        <v>0.37454792043399637</v>
      </c>
      <c r="H51" s="117"/>
    </row>
    <row r="52" spans="2:8" s="133" customFormat="1">
      <c r="B52" s="124"/>
      <c r="C52" s="128" t="s">
        <v>91</v>
      </c>
      <c r="D52" s="129">
        <v>93941</v>
      </c>
      <c r="E52" s="214">
        <v>0.46504043600562589</v>
      </c>
      <c r="F52" s="214">
        <v>0.33760293524848423</v>
      </c>
      <c r="G52" s="214">
        <v>0.39921042678599505</v>
      </c>
      <c r="H52" s="132"/>
    </row>
    <row r="53" spans="2:8">
      <c r="B53" s="124">
        <v>15</v>
      </c>
      <c r="C53" s="125" t="s">
        <v>203</v>
      </c>
      <c r="D53" s="126">
        <v>78723</v>
      </c>
      <c r="E53" s="213">
        <v>0.33476620220547826</v>
      </c>
      <c r="F53" s="213">
        <v>0.16953036322360954</v>
      </c>
      <c r="G53" s="213">
        <v>0.25833180195316602</v>
      </c>
      <c r="H53" s="117"/>
    </row>
    <row r="54" spans="2:8">
      <c r="B54" s="124">
        <v>27</v>
      </c>
      <c r="C54" s="125" t="s">
        <v>95</v>
      </c>
      <c r="D54" s="126">
        <v>33785</v>
      </c>
      <c r="E54" s="213">
        <v>0.3380055366404684</v>
      </c>
      <c r="F54" s="213">
        <v>0.24830699774266365</v>
      </c>
      <c r="G54" s="213">
        <v>0.29804333250996862</v>
      </c>
      <c r="H54" s="117"/>
    </row>
    <row r="55" spans="2:8">
      <c r="B55" s="124">
        <v>32</v>
      </c>
      <c r="C55" s="125" t="s">
        <v>210</v>
      </c>
      <c r="D55" s="126">
        <v>35577</v>
      </c>
      <c r="E55" s="213">
        <v>0.39482404119016468</v>
      </c>
      <c r="F55" s="213">
        <v>0.25664379288833439</v>
      </c>
      <c r="G55" s="213">
        <v>0.33268498863838264</v>
      </c>
      <c r="H55" s="117"/>
    </row>
    <row r="56" spans="2:8">
      <c r="B56" s="124">
        <v>36</v>
      </c>
      <c r="C56" s="125" t="s">
        <v>96</v>
      </c>
      <c r="D56" s="126">
        <v>60446</v>
      </c>
      <c r="E56" s="213">
        <v>0.32255288309099966</v>
      </c>
      <c r="F56" s="213">
        <v>0.15403605765051548</v>
      </c>
      <c r="G56" s="213">
        <v>0.24422626262626262</v>
      </c>
      <c r="H56" s="117"/>
    </row>
    <row r="57" spans="2:8" s="133" customFormat="1">
      <c r="B57" s="124"/>
      <c r="C57" s="128" t="s">
        <v>94</v>
      </c>
      <c r="D57" s="129">
        <v>208531</v>
      </c>
      <c r="E57" s="214">
        <v>0.33983906742371495</v>
      </c>
      <c r="F57" s="214">
        <v>0.18753771961984264</v>
      </c>
      <c r="G57" s="214">
        <v>0.26993220984012289</v>
      </c>
      <c r="H57" s="132"/>
    </row>
    <row r="58" spans="2:8" s="133" customFormat="1">
      <c r="B58" s="124">
        <v>28</v>
      </c>
      <c r="C58" s="128" t="s">
        <v>97</v>
      </c>
      <c r="D58" s="129">
        <v>174165</v>
      </c>
      <c r="E58" s="214">
        <v>0.19692055393586005</v>
      </c>
      <c r="F58" s="214">
        <v>7.8264342978609583E-2</v>
      </c>
      <c r="G58" s="214">
        <v>0.14195961570281279</v>
      </c>
      <c r="H58" s="132"/>
    </row>
    <row r="59" spans="2:8" s="133" customFormat="1">
      <c r="B59" s="124">
        <v>30</v>
      </c>
      <c r="C59" s="128" t="s">
        <v>98</v>
      </c>
      <c r="D59" s="129">
        <v>69674</v>
      </c>
      <c r="E59" s="214">
        <v>0.3434922315049333</v>
      </c>
      <c r="F59" s="214">
        <v>0.19318951571129156</v>
      </c>
      <c r="G59" s="214">
        <v>0.27031829538929497</v>
      </c>
      <c r="H59" s="132"/>
    </row>
    <row r="60" spans="2:8" s="133" customFormat="1">
      <c r="B60" s="124">
        <v>31</v>
      </c>
      <c r="C60" s="128" t="s">
        <v>99</v>
      </c>
      <c r="D60" s="129">
        <v>21318</v>
      </c>
      <c r="E60" s="214">
        <v>0.21719854505524672</v>
      </c>
      <c r="F60" s="214">
        <v>7.8496928132590377E-2</v>
      </c>
      <c r="G60" s="214">
        <v>0.14923868528824949</v>
      </c>
      <c r="H60" s="132"/>
    </row>
    <row r="61" spans="2:8">
      <c r="B61" s="124">
        <v>1</v>
      </c>
      <c r="C61" s="125" t="s">
        <v>205</v>
      </c>
      <c r="D61" s="126">
        <v>8059</v>
      </c>
      <c r="E61" s="213">
        <v>0.1478332286583893</v>
      </c>
      <c r="F61" s="213">
        <v>4.8424154637630487E-2</v>
      </c>
      <c r="G61" s="213">
        <v>9.8956286836935164E-2</v>
      </c>
      <c r="H61" s="117"/>
    </row>
    <row r="62" spans="2:8">
      <c r="B62" s="124">
        <v>20</v>
      </c>
      <c r="C62" s="125" t="s">
        <v>207</v>
      </c>
      <c r="D62" s="126">
        <v>18099</v>
      </c>
      <c r="E62" s="213">
        <v>0.13674086713720623</v>
      </c>
      <c r="F62" s="213">
        <v>4.4204702627939144E-2</v>
      </c>
      <c r="G62" s="213">
        <v>9.3525700318831742E-2</v>
      </c>
      <c r="H62" s="117"/>
    </row>
    <row r="63" spans="2:8">
      <c r="B63" s="124">
        <v>48</v>
      </c>
      <c r="C63" s="125" t="s">
        <v>206</v>
      </c>
      <c r="D63" s="126">
        <v>32537</v>
      </c>
      <c r="E63" s="213">
        <v>0.15914495450785773</v>
      </c>
      <c r="F63" s="213">
        <v>5.5198408543607996E-2</v>
      </c>
      <c r="G63" s="213">
        <v>0.10917796911595944</v>
      </c>
      <c r="H63" s="117"/>
    </row>
    <row r="64" spans="2:8" s="133" customFormat="1">
      <c r="B64" s="124">
        <v>16</v>
      </c>
      <c r="C64" s="128" t="s">
        <v>157</v>
      </c>
      <c r="D64" s="129">
        <v>58695</v>
      </c>
      <c r="E64" s="214">
        <v>0.14985933563653131</v>
      </c>
      <c r="F64" s="214">
        <v>5.0576946967648584E-2</v>
      </c>
      <c r="G64" s="214">
        <v>0.10243866682257752</v>
      </c>
      <c r="H64" s="132"/>
    </row>
    <row r="65" spans="2:9" s="133" customFormat="1">
      <c r="B65" s="124">
        <v>26</v>
      </c>
      <c r="C65" s="128" t="s">
        <v>153</v>
      </c>
      <c r="D65" s="129">
        <v>14657</v>
      </c>
      <c r="E65" s="214">
        <v>0.27014841254931432</v>
      </c>
      <c r="F65" s="214">
        <v>0.1302608054034112</v>
      </c>
      <c r="G65" s="214">
        <v>0.20216830576973477</v>
      </c>
      <c r="H65" s="132"/>
    </row>
    <row r="66" spans="2:9">
      <c r="B66" s="124">
        <v>51</v>
      </c>
      <c r="C66" s="125" t="s">
        <v>102</v>
      </c>
      <c r="D66" s="126">
        <v>2038</v>
      </c>
      <c r="E66" s="213">
        <v>0.27755189385833512</v>
      </c>
      <c r="F66" s="213">
        <v>0.17300957272939529</v>
      </c>
      <c r="G66" s="213">
        <v>0.22755694506476104</v>
      </c>
      <c r="H66" s="117"/>
    </row>
    <row r="67" spans="2:9">
      <c r="B67" s="124">
        <v>52</v>
      </c>
      <c r="C67" s="125" t="s">
        <v>103</v>
      </c>
      <c r="D67" s="126">
        <v>2258</v>
      </c>
      <c r="E67" s="213">
        <v>0.30693970420932876</v>
      </c>
      <c r="F67" s="213">
        <v>0.21977756286266925</v>
      </c>
      <c r="G67" s="213">
        <v>0.26468174891571916</v>
      </c>
      <c r="H67" s="117"/>
    </row>
    <row r="68" spans="2:9" ht="18.600000000000001" customHeight="1">
      <c r="B68" s="292"/>
      <c r="C68" s="293" t="s">
        <v>45</v>
      </c>
      <c r="D68" s="294">
        <f>'Pensiones - mínimos'!$C$14</f>
        <v>2158987</v>
      </c>
      <c r="E68" s="295">
        <f>'Pensiones - mínimos'!E14</f>
        <v>0.27350000000000002</v>
      </c>
      <c r="F68" s="295">
        <f>'Pensiones - mínimos'!F14</f>
        <v>0.14949999999999999</v>
      </c>
      <c r="G68" s="295">
        <f>'Pensiones - mínimos'!G14</f>
        <v>0.2147</v>
      </c>
    </row>
    <row r="69" spans="2:9">
      <c r="C69" s="135"/>
      <c r="D69" s="160"/>
      <c r="E69" s="166"/>
      <c r="F69" s="161"/>
      <c r="G69" s="156"/>
      <c r="H69" s="161"/>
      <c r="I69" s="156"/>
    </row>
    <row r="70" spans="2:9">
      <c r="F70" s="195"/>
      <c r="G70" s="195"/>
      <c r="H70" s="117"/>
      <c r="I70" s="117"/>
    </row>
    <row r="71" spans="2:9">
      <c r="F71" s="195"/>
      <c r="G71" s="195"/>
      <c r="H71" s="117"/>
      <c r="I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I79" sqref="I79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9" width="13.7109375" style="87" customWidth="1"/>
    <col min="10" max="10" width="1.85546875" style="87" customWidth="1"/>
    <col min="11" max="11" width="11.42578125" style="87"/>
    <col min="12" max="12" width="25.42578125" style="87" bestFit="1" customWidth="1"/>
    <col min="13" max="16384" width="11.42578125" style="87"/>
  </cols>
  <sheetData>
    <row r="1" spans="1:226" s="1" customFormat="1" ht="12.2" customHeight="1">
      <c r="B1" s="6"/>
    </row>
    <row r="2" spans="1:226" s="1" customFormat="1" ht="12.95" customHeight="1">
      <c r="B2" s="508" t="s">
        <v>183</v>
      </c>
      <c r="C2" s="508"/>
      <c r="D2" s="508"/>
      <c r="E2" s="508"/>
      <c r="F2" s="508"/>
      <c r="G2" s="508"/>
      <c r="H2" s="508"/>
      <c r="I2" s="508"/>
      <c r="K2" s="7" t="s">
        <v>170</v>
      </c>
    </row>
    <row r="3" spans="1:226" s="95" customFormat="1" ht="18.7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75">
      <c r="A5" s="229"/>
      <c r="B5" s="522" t="s">
        <v>224</v>
      </c>
      <c r="C5" s="523"/>
      <c r="D5" s="523"/>
      <c r="E5" s="523"/>
      <c r="F5" s="523"/>
      <c r="G5" s="523"/>
      <c r="H5" s="523"/>
      <c r="I5" s="524"/>
    </row>
    <row r="6" spans="1:226" ht="2.4500000000000002" customHeight="1">
      <c r="A6" s="230"/>
      <c r="B6" s="525"/>
      <c r="C6" s="526"/>
      <c r="D6" s="526"/>
      <c r="E6" s="526"/>
      <c r="F6" s="526"/>
      <c r="G6" s="526"/>
      <c r="H6" s="526"/>
      <c r="I6" s="527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5"/>
      <c r="C8" s="316"/>
      <c r="D8" s="316"/>
      <c r="E8" s="317"/>
      <c r="F8" s="316"/>
      <c r="G8" s="316"/>
      <c r="H8" s="316"/>
      <c r="I8" s="316"/>
    </row>
    <row r="9" spans="1:226" s="100" customFormat="1" ht="18" customHeight="1">
      <c r="A9" s="8"/>
      <c r="B9" s="97"/>
      <c r="C9" s="98" t="s">
        <v>52</v>
      </c>
      <c r="D9" s="99">
        <v>93181</v>
      </c>
      <c r="E9" s="99">
        <v>72.248370511680506</v>
      </c>
      <c r="F9" s="99">
        <v>16062</v>
      </c>
      <c r="G9" s="99">
        <v>39999</v>
      </c>
      <c r="H9" s="99">
        <v>22614</v>
      </c>
      <c r="I9" s="99">
        <v>14506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6752</v>
      </c>
      <c r="E10" s="102">
        <v>73.55231190758299</v>
      </c>
      <c r="F10" s="102">
        <v>1014</v>
      </c>
      <c r="G10" s="102">
        <v>2864</v>
      </c>
      <c r="H10" s="102">
        <v>1773</v>
      </c>
      <c r="I10" s="102">
        <v>1101</v>
      </c>
    </row>
    <row r="11" spans="1:226" s="104" customFormat="1" ht="18" customHeight="1">
      <c r="B11" s="97">
        <v>11</v>
      </c>
      <c r="C11" s="101" t="s">
        <v>54</v>
      </c>
      <c r="D11" s="102">
        <v>11318</v>
      </c>
      <c r="E11" s="102">
        <v>73.328316840431171</v>
      </c>
      <c r="F11" s="102">
        <v>2109</v>
      </c>
      <c r="G11" s="102">
        <v>4430</v>
      </c>
      <c r="H11" s="102">
        <v>2674</v>
      </c>
      <c r="I11" s="102">
        <v>2105</v>
      </c>
    </row>
    <row r="12" spans="1:226" s="104" customFormat="1" ht="18" customHeight="1">
      <c r="B12" s="97">
        <v>14</v>
      </c>
      <c r="C12" s="101" t="s">
        <v>55</v>
      </c>
      <c r="D12" s="102">
        <v>11004</v>
      </c>
      <c r="E12" s="102">
        <v>72.191311341330419</v>
      </c>
      <c r="F12" s="102">
        <v>1777</v>
      </c>
      <c r="G12" s="102">
        <v>4849</v>
      </c>
      <c r="H12" s="102">
        <v>2761</v>
      </c>
      <c r="I12" s="102">
        <v>1617</v>
      </c>
    </row>
    <row r="13" spans="1:226" s="104" customFormat="1" ht="18" customHeight="1">
      <c r="B13" s="97">
        <v>18</v>
      </c>
      <c r="C13" s="101" t="s">
        <v>56</v>
      </c>
      <c r="D13" s="102">
        <v>11471</v>
      </c>
      <c r="E13" s="102">
        <v>71.852787028157934</v>
      </c>
      <c r="F13" s="102">
        <v>1981</v>
      </c>
      <c r="G13" s="102">
        <v>4922</v>
      </c>
      <c r="H13" s="102">
        <v>2757</v>
      </c>
      <c r="I13" s="102">
        <v>1811</v>
      </c>
    </row>
    <row r="14" spans="1:226" s="104" customFormat="1" ht="18" customHeight="1">
      <c r="B14" s="97">
        <v>21</v>
      </c>
      <c r="C14" s="101" t="s">
        <v>57</v>
      </c>
      <c r="D14" s="102">
        <v>6019</v>
      </c>
      <c r="E14" s="102">
        <v>71.611068283768049</v>
      </c>
      <c r="F14" s="102">
        <v>1025</v>
      </c>
      <c r="G14" s="102">
        <v>2642</v>
      </c>
      <c r="H14" s="102">
        <v>1488</v>
      </c>
      <c r="I14" s="102">
        <v>864</v>
      </c>
    </row>
    <row r="15" spans="1:226" s="104" customFormat="1" ht="18" customHeight="1">
      <c r="B15" s="97">
        <v>23</v>
      </c>
      <c r="C15" s="101" t="s">
        <v>58</v>
      </c>
      <c r="D15" s="102">
        <v>8937</v>
      </c>
      <c r="E15" s="102">
        <v>73.693447465592499</v>
      </c>
      <c r="F15" s="102">
        <v>1387</v>
      </c>
      <c r="G15" s="102">
        <v>3812</v>
      </c>
      <c r="H15" s="102">
        <v>2255</v>
      </c>
      <c r="I15" s="102">
        <v>1483</v>
      </c>
    </row>
    <row r="16" spans="1:226" s="104" customFormat="1" ht="18" customHeight="1">
      <c r="B16" s="97">
        <v>29</v>
      </c>
      <c r="C16" s="101" t="s">
        <v>59</v>
      </c>
      <c r="D16" s="102">
        <v>15738</v>
      </c>
      <c r="E16" s="102">
        <v>70.069000508323796</v>
      </c>
      <c r="F16" s="102">
        <v>2946</v>
      </c>
      <c r="G16" s="102">
        <v>6889</v>
      </c>
      <c r="H16" s="102">
        <v>3708</v>
      </c>
      <c r="I16" s="102">
        <v>2195</v>
      </c>
    </row>
    <row r="17" spans="1:428" s="104" customFormat="1" ht="18" customHeight="1">
      <c r="B17" s="97">
        <v>41</v>
      </c>
      <c r="C17" s="101" t="s">
        <v>60</v>
      </c>
      <c r="D17" s="102">
        <v>21942</v>
      </c>
      <c r="E17" s="102">
        <v>71.688720718257215</v>
      </c>
      <c r="F17" s="102">
        <v>3823</v>
      </c>
      <c r="G17" s="102">
        <v>9591</v>
      </c>
      <c r="H17" s="102">
        <v>5198</v>
      </c>
      <c r="I17" s="102">
        <v>3330</v>
      </c>
    </row>
    <row r="18" spans="1:428" s="105" customFormat="1" ht="18" customHeight="1">
      <c r="A18" s="8"/>
      <c r="B18" s="97"/>
      <c r="C18" s="98" t="s">
        <v>61</v>
      </c>
      <c r="D18" s="99">
        <v>16957</v>
      </c>
      <c r="E18" s="99">
        <v>62.691964757873684</v>
      </c>
      <c r="F18" s="99">
        <v>4324</v>
      </c>
      <c r="G18" s="99">
        <v>8676</v>
      </c>
      <c r="H18" s="99">
        <v>2762</v>
      </c>
      <c r="I18" s="99">
        <v>1195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2999</v>
      </c>
      <c r="E19" s="102">
        <v>62.315845281760609</v>
      </c>
      <c r="F19" s="102">
        <v>730</v>
      </c>
      <c r="G19" s="102">
        <v>1552</v>
      </c>
      <c r="H19" s="102">
        <v>500</v>
      </c>
      <c r="I19" s="102">
        <v>217</v>
      </c>
    </row>
    <row r="20" spans="1:428" s="104" customFormat="1" ht="18" customHeight="1">
      <c r="B20" s="97">
        <v>40</v>
      </c>
      <c r="C20" s="101" t="s">
        <v>63</v>
      </c>
      <c r="D20" s="102">
        <v>1871</v>
      </c>
      <c r="E20" s="102">
        <v>64.434601817210051</v>
      </c>
      <c r="F20" s="102">
        <v>391</v>
      </c>
      <c r="G20" s="102">
        <v>996</v>
      </c>
      <c r="H20" s="102">
        <v>338</v>
      </c>
      <c r="I20" s="102">
        <v>146</v>
      </c>
    </row>
    <row r="21" spans="1:428" s="104" customFormat="1" ht="18" customHeight="1">
      <c r="B21" s="97">
        <v>50</v>
      </c>
      <c r="C21" s="104" t="s">
        <v>64</v>
      </c>
      <c r="D21" s="106">
        <v>12087</v>
      </c>
      <c r="E21" s="106">
        <v>61.325447174650414</v>
      </c>
      <c r="F21" s="106">
        <v>3203</v>
      </c>
      <c r="G21" s="106">
        <v>6128</v>
      </c>
      <c r="H21" s="106">
        <v>1924</v>
      </c>
      <c r="I21" s="106">
        <v>832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14291</v>
      </c>
      <c r="E22" s="99">
        <v>58.829585753271274</v>
      </c>
      <c r="F22" s="99">
        <v>4901</v>
      </c>
      <c r="G22" s="99">
        <v>6265</v>
      </c>
      <c r="H22" s="99">
        <v>2089</v>
      </c>
      <c r="I22" s="99">
        <v>1036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10559</v>
      </c>
      <c r="E23" s="99">
        <v>64.552939672317436</v>
      </c>
      <c r="F23" s="99">
        <v>2407</v>
      </c>
      <c r="G23" s="99">
        <v>5228</v>
      </c>
      <c r="H23" s="99">
        <v>1987</v>
      </c>
      <c r="I23" s="99">
        <v>937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18957</v>
      </c>
      <c r="E24" s="99">
        <v>69.954909950388085</v>
      </c>
      <c r="F24" s="99">
        <v>4208</v>
      </c>
      <c r="G24" s="99">
        <v>7641</v>
      </c>
      <c r="H24" s="99">
        <v>4071</v>
      </c>
      <c r="I24" s="99">
        <v>3037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9530</v>
      </c>
      <c r="E25" s="102">
        <v>70.80357082896117</v>
      </c>
      <c r="F25" s="102">
        <v>2157</v>
      </c>
      <c r="G25" s="102">
        <v>3649</v>
      </c>
      <c r="H25" s="102">
        <v>2060</v>
      </c>
      <c r="I25" s="102">
        <v>1664</v>
      </c>
    </row>
    <row r="26" spans="1:428" s="104" customFormat="1" ht="18" customHeight="1">
      <c r="B26" s="97">
        <v>38</v>
      </c>
      <c r="C26" s="101" t="s">
        <v>68</v>
      </c>
      <c r="D26" s="102">
        <v>9427</v>
      </c>
      <c r="E26" s="102">
        <v>69.106249071815</v>
      </c>
      <c r="F26" s="102">
        <v>2051</v>
      </c>
      <c r="G26" s="102">
        <v>3992</v>
      </c>
      <c r="H26" s="102">
        <v>2011</v>
      </c>
      <c r="I26" s="102">
        <v>1373</v>
      </c>
    </row>
    <row r="27" spans="1:428" s="104" customFormat="1" ht="18" customHeight="1">
      <c r="B27" s="97">
        <v>39</v>
      </c>
      <c r="C27" s="98" t="s">
        <v>69</v>
      </c>
      <c r="D27" s="99">
        <v>7483</v>
      </c>
      <c r="E27" s="99">
        <v>64.08987438193239</v>
      </c>
      <c r="F27" s="99">
        <v>2020</v>
      </c>
      <c r="G27" s="99">
        <v>3308</v>
      </c>
      <c r="H27" s="99">
        <v>1378</v>
      </c>
      <c r="I27" s="99">
        <v>777</v>
      </c>
    </row>
    <row r="28" spans="1:428" s="100" customFormat="1" ht="18" customHeight="1">
      <c r="A28" s="8"/>
      <c r="B28" s="97"/>
      <c r="C28" s="98" t="s">
        <v>70</v>
      </c>
      <c r="D28" s="99">
        <v>33173</v>
      </c>
      <c r="E28" s="99">
        <v>66.801489112334878</v>
      </c>
      <c r="F28" s="99">
        <v>7721</v>
      </c>
      <c r="G28" s="99">
        <v>15315</v>
      </c>
      <c r="H28" s="99">
        <v>6260</v>
      </c>
      <c r="I28" s="99">
        <v>3877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2131</v>
      </c>
      <c r="E29" s="102">
        <v>68.268404504927275</v>
      </c>
      <c r="F29" s="102">
        <v>426</v>
      </c>
      <c r="G29" s="102">
        <v>987</v>
      </c>
      <c r="H29" s="102">
        <v>450</v>
      </c>
      <c r="I29" s="102">
        <v>268</v>
      </c>
    </row>
    <row r="30" spans="1:428" s="104" customFormat="1" ht="18" customHeight="1">
      <c r="B30" s="97">
        <v>9</v>
      </c>
      <c r="C30" s="101" t="s">
        <v>72</v>
      </c>
      <c r="D30" s="102">
        <v>4946</v>
      </c>
      <c r="E30" s="102">
        <v>66.977921552769928</v>
      </c>
      <c r="F30" s="102">
        <v>1020</v>
      </c>
      <c r="G30" s="102">
        <v>2428</v>
      </c>
      <c r="H30" s="102">
        <v>896</v>
      </c>
      <c r="I30" s="102">
        <v>602</v>
      </c>
    </row>
    <row r="31" spans="1:428" s="104" customFormat="1" ht="18" customHeight="1">
      <c r="B31" s="97">
        <v>24</v>
      </c>
      <c r="C31" s="101" t="s">
        <v>73</v>
      </c>
      <c r="D31" s="102">
        <v>6812</v>
      </c>
      <c r="E31" s="102">
        <v>63.52678655314152</v>
      </c>
      <c r="F31" s="102">
        <v>1861</v>
      </c>
      <c r="G31" s="102">
        <v>3031</v>
      </c>
      <c r="H31" s="102">
        <v>1207</v>
      </c>
      <c r="I31" s="102">
        <v>713</v>
      </c>
    </row>
    <row r="32" spans="1:428" s="104" customFormat="1" ht="18" customHeight="1">
      <c r="B32" s="97">
        <v>34</v>
      </c>
      <c r="C32" s="104" t="s">
        <v>74</v>
      </c>
      <c r="D32" s="106">
        <v>2432</v>
      </c>
      <c r="E32" s="106">
        <v>66.759930098684208</v>
      </c>
      <c r="F32" s="106">
        <v>561</v>
      </c>
      <c r="G32" s="106">
        <v>1110</v>
      </c>
      <c r="H32" s="106">
        <v>461</v>
      </c>
      <c r="I32" s="106">
        <v>300</v>
      </c>
    </row>
    <row r="33" spans="1:226" s="104" customFormat="1" ht="18" customHeight="1">
      <c r="B33" s="97">
        <v>37</v>
      </c>
      <c r="C33" s="104" t="s">
        <v>75</v>
      </c>
      <c r="D33" s="106">
        <v>4549</v>
      </c>
      <c r="E33" s="106">
        <v>65.887990767201572</v>
      </c>
      <c r="F33" s="106">
        <v>1104</v>
      </c>
      <c r="G33" s="106">
        <v>2045</v>
      </c>
      <c r="H33" s="106">
        <v>862</v>
      </c>
      <c r="I33" s="106">
        <v>538</v>
      </c>
    </row>
    <row r="34" spans="1:226" s="104" customFormat="1" ht="18" customHeight="1">
      <c r="B34" s="97">
        <v>40</v>
      </c>
      <c r="C34" s="101" t="s">
        <v>76</v>
      </c>
      <c r="D34" s="102">
        <v>2086</v>
      </c>
      <c r="E34" s="102">
        <v>70.236332694151486</v>
      </c>
      <c r="F34" s="102">
        <v>350</v>
      </c>
      <c r="G34" s="102">
        <v>969</v>
      </c>
      <c r="H34" s="102">
        <v>486</v>
      </c>
      <c r="I34" s="102">
        <v>281</v>
      </c>
    </row>
    <row r="35" spans="1:226" s="104" customFormat="1" ht="18" customHeight="1">
      <c r="B35" s="97">
        <v>42</v>
      </c>
      <c r="C35" s="101" t="s">
        <v>77</v>
      </c>
      <c r="D35" s="102">
        <v>1212</v>
      </c>
      <c r="E35" s="102">
        <v>67.999150165016516</v>
      </c>
      <c r="F35" s="102">
        <v>217</v>
      </c>
      <c r="G35" s="102">
        <v>620</v>
      </c>
      <c r="H35" s="102">
        <v>229</v>
      </c>
      <c r="I35" s="102">
        <v>146</v>
      </c>
    </row>
    <row r="36" spans="1:226" s="104" customFormat="1" ht="18" customHeight="1">
      <c r="B36" s="97">
        <v>47</v>
      </c>
      <c r="C36" s="101" t="s">
        <v>78</v>
      </c>
      <c r="D36" s="102">
        <v>6396</v>
      </c>
      <c r="E36" s="102">
        <v>65.393650719199513</v>
      </c>
      <c r="F36" s="102">
        <v>1554</v>
      </c>
      <c r="G36" s="102">
        <v>2983</v>
      </c>
      <c r="H36" s="102">
        <v>1154</v>
      </c>
      <c r="I36" s="102">
        <v>705</v>
      </c>
    </row>
    <row r="37" spans="1:226" s="104" customFormat="1" ht="18" customHeight="1">
      <c r="B37" s="97">
        <v>49</v>
      </c>
      <c r="C37" s="101" t="s">
        <v>79</v>
      </c>
      <c r="D37" s="102">
        <v>2609</v>
      </c>
      <c r="E37" s="102">
        <v>66.163234955921837</v>
      </c>
      <c r="F37" s="102">
        <v>628</v>
      </c>
      <c r="G37" s="102">
        <v>1142</v>
      </c>
      <c r="H37" s="102">
        <v>515</v>
      </c>
      <c r="I37" s="102">
        <v>324</v>
      </c>
    </row>
    <row r="38" spans="1:226" s="100" customFormat="1" ht="18" customHeight="1">
      <c r="A38" s="8"/>
      <c r="B38" s="97"/>
      <c r="C38" s="98" t="s">
        <v>80</v>
      </c>
      <c r="D38" s="99">
        <v>21232</v>
      </c>
      <c r="E38" s="99">
        <v>70.028650118829788</v>
      </c>
      <c r="F38" s="99">
        <v>3851</v>
      </c>
      <c r="G38" s="99">
        <v>9503</v>
      </c>
      <c r="H38" s="99">
        <v>4944</v>
      </c>
      <c r="I38" s="99">
        <v>2934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4432</v>
      </c>
      <c r="E39" s="102">
        <v>71.079016245487367</v>
      </c>
      <c r="F39" s="102">
        <v>802</v>
      </c>
      <c r="G39" s="102">
        <v>1924</v>
      </c>
      <c r="H39" s="102">
        <v>1023</v>
      </c>
      <c r="I39" s="102">
        <v>683</v>
      </c>
    </row>
    <row r="40" spans="1:226" s="104" customFormat="1" ht="18" customHeight="1">
      <c r="B40" s="97">
        <v>13</v>
      </c>
      <c r="C40" s="101" t="s">
        <v>82</v>
      </c>
      <c r="D40" s="102">
        <v>5297</v>
      </c>
      <c r="E40" s="102">
        <v>71.610156692467427</v>
      </c>
      <c r="F40" s="102">
        <v>934</v>
      </c>
      <c r="G40" s="102">
        <v>2291</v>
      </c>
      <c r="H40" s="102">
        <v>1283</v>
      </c>
      <c r="I40" s="102">
        <v>789</v>
      </c>
    </row>
    <row r="41" spans="1:226" s="107" customFormat="1" ht="18" customHeight="1">
      <c r="B41" s="97">
        <v>16</v>
      </c>
      <c r="C41" s="104" t="s">
        <v>83</v>
      </c>
      <c r="D41" s="102">
        <v>2440</v>
      </c>
      <c r="E41" s="102">
        <v>70.232803278688522</v>
      </c>
      <c r="F41" s="102">
        <v>413</v>
      </c>
      <c r="G41" s="102">
        <v>1149</v>
      </c>
      <c r="H41" s="102">
        <v>558</v>
      </c>
      <c r="I41" s="102">
        <v>320</v>
      </c>
    </row>
    <row r="42" spans="1:226" s="104" customFormat="1" ht="18" customHeight="1">
      <c r="B42" s="97">
        <v>19</v>
      </c>
      <c r="C42" s="104" t="s">
        <v>84</v>
      </c>
      <c r="D42" s="106">
        <v>2378</v>
      </c>
      <c r="E42" s="106">
        <v>67.192451640033639</v>
      </c>
      <c r="F42" s="106">
        <v>472</v>
      </c>
      <c r="G42" s="106">
        <v>1154</v>
      </c>
      <c r="H42" s="106">
        <v>489</v>
      </c>
      <c r="I42" s="106">
        <v>263</v>
      </c>
    </row>
    <row r="43" spans="1:226" s="104" customFormat="1" ht="18" customHeight="1">
      <c r="B43" s="97">
        <v>45</v>
      </c>
      <c r="C43" s="101" t="s">
        <v>85</v>
      </c>
      <c r="D43" s="102">
        <v>6685</v>
      </c>
      <c r="E43" s="102">
        <v>70.028822737471955</v>
      </c>
      <c r="F43" s="102">
        <v>1230</v>
      </c>
      <c r="G43" s="102">
        <v>2985</v>
      </c>
      <c r="H43" s="102">
        <v>1591</v>
      </c>
      <c r="I43" s="102">
        <v>879</v>
      </c>
    </row>
    <row r="44" spans="1:226" s="100" customFormat="1" ht="18" customHeight="1">
      <c r="A44" s="8"/>
      <c r="B44" s="97"/>
      <c r="C44" s="98" t="s">
        <v>86</v>
      </c>
      <c r="D44" s="99">
        <v>86772</v>
      </c>
      <c r="E44" s="99">
        <v>62.72217404533535</v>
      </c>
      <c r="F44" s="99">
        <v>20911</v>
      </c>
      <c r="G44" s="99">
        <v>44751</v>
      </c>
      <c r="H44" s="99">
        <v>14775</v>
      </c>
      <c r="I44" s="99">
        <v>6335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63151</v>
      </c>
      <c r="E45" s="106">
        <v>62.689040078541929</v>
      </c>
      <c r="F45" s="106">
        <v>15216</v>
      </c>
      <c r="G45" s="106">
        <v>32751</v>
      </c>
      <c r="H45" s="106">
        <v>10629</v>
      </c>
      <c r="I45" s="106">
        <v>4555</v>
      </c>
    </row>
    <row r="46" spans="1:226" s="104" customFormat="1" ht="18" customHeight="1">
      <c r="B46" s="97">
        <v>17</v>
      </c>
      <c r="C46" s="104" t="s">
        <v>212</v>
      </c>
      <c r="D46" s="106">
        <v>8672</v>
      </c>
      <c r="E46" s="106">
        <v>62.050882149446494</v>
      </c>
      <c r="F46" s="106">
        <v>2228</v>
      </c>
      <c r="G46" s="106">
        <v>4337</v>
      </c>
      <c r="H46" s="106">
        <v>1458</v>
      </c>
      <c r="I46" s="106">
        <v>649</v>
      </c>
    </row>
    <row r="47" spans="1:226" s="107" customFormat="1" ht="18" customHeight="1">
      <c r="B47" s="97">
        <v>25</v>
      </c>
      <c r="C47" s="104" t="s">
        <v>209</v>
      </c>
      <c r="D47" s="102">
        <v>5327</v>
      </c>
      <c r="E47" s="102">
        <v>62.213921531819054</v>
      </c>
      <c r="F47" s="102">
        <v>1328</v>
      </c>
      <c r="G47" s="102">
        <v>2715</v>
      </c>
      <c r="H47" s="102">
        <v>894</v>
      </c>
      <c r="I47" s="102">
        <v>390</v>
      </c>
      <c r="L47" s="298"/>
    </row>
    <row r="48" spans="1:226" s="104" customFormat="1" ht="18" customHeight="1">
      <c r="B48" s="97">
        <v>43</v>
      </c>
      <c r="C48" s="104" t="s">
        <v>88</v>
      </c>
      <c r="D48" s="106">
        <v>9622</v>
      </c>
      <c r="E48" s="106">
        <v>63.934852421533961</v>
      </c>
      <c r="F48" s="106">
        <v>2139</v>
      </c>
      <c r="G48" s="106">
        <v>4948</v>
      </c>
      <c r="H48" s="106">
        <v>1794</v>
      </c>
      <c r="I48" s="106">
        <v>741</v>
      </c>
    </row>
    <row r="49" spans="1:226" s="100" customFormat="1" ht="18" customHeight="1">
      <c r="A49" s="8"/>
      <c r="B49" s="97"/>
      <c r="C49" s="98" t="s">
        <v>89</v>
      </c>
      <c r="D49" s="99">
        <v>57197</v>
      </c>
      <c r="E49" s="99">
        <v>64.456507426214031</v>
      </c>
      <c r="F49" s="99">
        <v>12388</v>
      </c>
      <c r="G49" s="99">
        <v>28597</v>
      </c>
      <c r="H49" s="99">
        <v>10939</v>
      </c>
      <c r="I49" s="99">
        <v>5273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19539</v>
      </c>
      <c r="E50" s="106">
        <v>66.471876759301878</v>
      </c>
      <c r="F50" s="106">
        <v>3878</v>
      </c>
      <c r="G50" s="106">
        <v>9319</v>
      </c>
      <c r="H50" s="106">
        <v>4170</v>
      </c>
      <c r="I50" s="106">
        <v>2172</v>
      </c>
    </row>
    <row r="51" spans="1:226" s="104" customFormat="1" ht="18" customHeight="1">
      <c r="B51" s="97">
        <v>12</v>
      </c>
      <c r="C51" s="104" t="s">
        <v>211</v>
      </c>
      <c r="D51" s="106">
        <v>7465</v>
      </c>
      <c r="E51" s="106">
        <v>62.915498995311438</v>
      </c>
      <c r="F51" s="106">
        <v>1642</v>
      </c>
      <c r="G51" s="106">
        <v>3974</v>
      </c>
      <c r="H51" s="106">
        <v>1288</v>
      </c>
      <c r="I51" s="106">
        <v>561</v>
      </c>
    </row>
    <row r="52" spans="1:226" s="104" customFormat="1" ht="18" customHeight="1">
      <c r="B52" s="97">
        <v>46</v>
      </c>
      <c r="C52" s="104" t="s">
        <v>90</v>
      </c>
      <c r="D52" s="106">
        <v>30193</v>
      </c>
      <c r="E52" s="106">
        <v>63.982146524028749</v>
      </c>
      <c r="F52" s="106">
        <v>6868</v>
      </c>
      <c r="G52" s="106">
        <v>15304</v>
      </c>
      <c r="H52" s="106">
        <v>5481</v>
      </c>
      <c r="I52" s="106">
        <v>2540</v>
      </c>
    </row>
    <row r="53" spans="1:226" s="100" customFormat="1" ht="18" customHeight="1">
      <c r="A53" s="8"/>
      <c r="B53" s="97"/>
      <c r="C53" s="98" t="s">
        <v>91</v>
      </c>
      <c r="D53" s="99">
        <v>13857</v>
      </c>
      <c r="E53" s="99">
        <v>70.495436210674626</v>
      </c>
      <c r="F53" s="99">
        <v>2567</v>
      </c>
      <c r="G53" s="99">
        <v>6121</v>
      </c>
      <c r="H53" s="99">
        <v>3120</v>
      </c>
      <c r="I53" s="99">
        <v>2049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8120</v>
      </c>
      <c r="E54" s="106">
        <v>71.311869458128072</v>
      </c>
      <c r="F54" s="106">
        <v>1491</v>
      </c>
      <c r="G54" s="106">
        <v>3489</v>
      </c>
      <c r="H54" s="106">
        <v>1913</v>
      </c>
      <c r="I54" s="106">
        <v>1227</v>
      </c>
    </row>
    <row r="55" spans="1:226" s="104" customFormat="1" ht="18" customHeight="1">
      <c r="B55" s="97">
        <v>10</v>
      </c>
      <c r="C55" s="101" t="s">
        <v>93</v>
      </c>
      <c r="D55" s="102">
        <v>5737</v>
      </c>
      <c r="E55" s="102">
        <v>69.679002963221194</v>
      </c>
      <c r="F55" s="102">
        <v>1076</v>
      </c>
      <c r="G55" s="102">
        <v>2632</v>
      </c>
      <c r="H55" s="102">
        <v>1207</v>
      </c>
      <c r="I55" s="102">
        <v>822</v>
      </c>
    </row>
    <row r="56" spans="1:226" s="100" customFormat="1" ht="18" customHeight="1">
      <c r="A56" s="8"/>
      <c r="B56" s="97"/>
      <c r="C56" s="98" t="s">
        <v>94</v>
      </c>
      <c r="D56" s="99">
        <v>42588</v>
      </c>
      <c r="E56" s="99">
        <v>58.957769162301069</v>
      </c>
      <c r="F56" s="99">
        <v>13162</v>
      </c>
      <c r="G56" s="99">
        <v>18942</v>
      </c>
      <c r="H56" s="99">
        <v>6979</v>
      </c>
      <c r="I56" s="99">
        <v>3505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16556</v>
      </c>
      <c r="E57" s="106">
        <v>58.873311186276879</v>
      </c>
      <c r="F57" s="106">
        <v>5322</v>
      </c>
      <c r="G57" s="106">
        <v>7336</v>
      </c>
      <c r="H57" s="106">
        <v>2600</v>
      </c>
      <c r="I57" s="106">
        <v>1298</v>
      </c>
    </row>
    <row r="58" spans="1:226" s="104" customFormat="1" ht="18" customHeight="1">
      <c r="B58" s="97">
        <v>27</v>
      </c>
      <c r="C58" s="104" t="s">
        <v>95</v>
      </c>
      <c r="D58" s="106">
        <v>5928</v>
      </c>
      <c r="E58" s="106">
        <v>57.391894399460163</v>
      </c>
      <c r="F58" s="106">
        <v>2183</v>
      </c>
      <c r="G58" s="106">
        <v>2503</v>
      </c>
      <c r="H58" s="106">
        <v>833</v>
      </c>
      <c r="I58" s="106">
        <v>409</v>
      </c>
    </row>
    <row r="59" spans="1:226" s="104" customFormat="1" ht="18" customHeight="1">
      <c r="B59" s="97">
        <v>32</v>
      </c>
      <c r="C59" s="104" t="s">
        <v>210</v>
      </c>
      <c r="D59" s="106">
        <v>5692</v>
      </c>
      <c r="E59" s="106">
        <v>56.293564652143345</v>
      </c>
      <c r="F59" s="106">
        <v>1938</v>
      </c>
      <c r="G59" s="106">
        <v>2575</v>
      </c>
      <c r="H59" s="106">
        <v>798</v>
      </c>
      <c r="I59" s="106">
        <v>381</v>
      </c>
    </row>
    <row r="60" spans="1:226" s="104" customFormat="1" ht="18" customHeight="1">
      <c r="B60" s="97">
        <v>36</v>
      </c>
      <c r="C60" s="109" t="s">
        <v>96</v>
      </c>
      <c r="D60" s="106">
        <v>14412</v>
      </c>
      <c r="E60" s="106">
        <v>63.272306411323882</v>
      </c>
      <c r="F60" s="106">
        <v>3719</v>
      </c>
      <c r="G60" s="106">
        <v>6528</v>
      </c>
      <c r="H60" s="106">
        <v>2748</v>
      </c>
      <c r="I60" s="106">
        <v>1417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64053</v>
      </c>
      <c r="E61" s="99">
        <v>64.871097216367716</v>
      </c>
      <c r="F61" s="99">
        <v>14431</v>
      </c>
      <c r="G61" s="99">
        <v>31616</v>
      </c>
      <c r="H61" s="99">
        <v>12107</v>
      </c>
      <c r="I61" s="99">
        <v>5899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14994</v>
      </c>
      <c r="E62" s="99">
        <v>73.054054288382019</v>
      </c>
      <c r="F62" s="99">
        <v>2449</v>
      </c>
      <c r="G62" s="99">
        <v>6268</v>
      </c>
      <c r="H62" s="99">
        <v>3827</v>
      </c>
      <c r="I62" s="99">
        <v>2450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7631</v>
      </c>
      <c r="E63" s="99">
        <v>65.185967763071645</v>
      </c>
      <c r="F63" s="99">
        <v>1788</v>
      </c>
      <c r="G63" s="99">
        <v>3669</v>
      </c>
      <c r="H63" s="99">
        <v>1336</v>
      </c>
      <c r="I63" s="99">
        <v>838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30849</v>
      </c>
      <c r="E64" s="99">
        <v>62.077330928243327</v>
      </c>
      <c r="F64" s="99">
        <v>8378</v>
      </c>
      <c r="G64" s="99">
        <v>15281</v>
      </c>
      <c r="H64" s="99">
        <v>4791</v>
      </c>
      <c r="I64" s="99">
        <v>2399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4296</v>
      </c>
      <c r="E65" s="102">
        <v>62.301785381750484</v>
      </c>
      <c r="F65" s="102">
        <v>1128</v>
      </c>
      <c r="G65" s="102">
        <v>2148</v>
      </c>
      <c r="H65" s="102">
        <v>676</v>
      </c>
      <c r="I65" s="102">
        <v>344</v>
      </c>
    </row>
    <row r="66" spans="1:226" s="104" customFormat="1" ht="18" customHeight="1">
      <c r="B66" s="97">
        <v>20</v>
      </c>
      <c r="C66" s="104" t="s">
        <v>207</v>
      </c>
      <c r="D66" s="102">
        <v>9900</v>
      </c>
      <c r="E66" s="102">
        <v>63.315384848484854</v>
      </c>
      <c r="F66" s="102">
        <v>2326</v>
      </c>
      <c r="G66" s="102">
        <v>5119</v>
      </c>
      <c r="H66" s="102">
        <v>1618</v>
      </c>
      <c r="I66" s="102">
        <v>837</v>
      </c>
    </row>
    <row r="67" spans="1:226" s="104" customFormat="1" ht="18" customHeight="1">
      <c r="B67" s="97">
        <v>48</v>
      </c>
      <c r="C67" s="104" t="s">
        <v>206</v>
      </c>
      <c r="D67" s="102">
        <v>16653</v>
      </c>
      <c r="E67" s="102">
        <v>60.614822554494665</v>
      </c>
      <c r="F67" s="102">
        <v>4924</v>
      </c>
      <c r="G67" s="102">
        <v>8014</v>
      </c>
      <c r="H67" s="102">
        <v>2497</v>
      </c>
      <c r="I67" s="102">
        <v>1218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4029</v>
      </c>
      <c r="E68" s="99">
        <v>62.723117398858292</v>
      </c>
      <c r="F68" s="99">
        <v>1010</v>
      </c>
      <c r="G68" s="99">
        <v>1998</v>
      </c>
      <c r="H68" s="99">
        <v>697</v>
      </c>
      <c r="I68" s="99">
        <v>324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620</v>
      </c>
      <c r="E69" s="102">
        <v>73.729032258064507</v>
      </c>
      <c r="F69" s="102">
        <v>114</v>
      </c>
      <c r="G69" s="102">
        <v>247</v>
      </c>
      <c r="H69" s="102">
        <v>138</v>
      </c>
      <c r="I69" s="102">
        <v>121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433</v>
      </c>
      <c r="E70" s="102">
        <v>75.058752886836018</v>
      </c>
      <c r="F70" s="102">
        <v>83</v>
      </c>
      <c r="G70" s="102">
        <v>151</v>
      </c>
      <c r="H70" s="102">
        <v>110</v>
      </c>
      <c r="I70" s="102">
        <v>89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538856</v>
      </c>
      <c r="E71" s="289">
        <v>65.741279896669965</v>
      </c>
      <c r="F71" s="288">
        <v>122775</v>
      </c>
      <c r="G71" s="288">
        <v>253576</v>
      </c>
      <c r="H71" s="288">
        <v>104924</v>
      </c>
      <c r="I71" s="288">
        <v>57581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0" t="s">
        <v>228</v>
      </c>
      <c r="D74" s="318" t="s">
        <v>4</v>
      </c>
      <c r="E74" s="318" t="s">
        <v>3</v>
      </c>
      <c r="F74" s="318" t="s">
        <v>184</v>
      </c>
      <c r="G74" s="230"/>
      <c r="I74" s="111"/>
    </row>
    <row r="75" spans="1:226" ht="18" customHeight="1">
      <c r="B75" s="231"/>
      <c r="C75" s="520"/>
      <c r="D75" s="291">
        <v>491587</v>
      </c>
      <c r="E75" s="291">
        <v>47269</v>
      </c>
      <c r="F75" s="291">
        <f>D75+E75</f>
        <v>538856</v>
      </c>
      <c r="G75" s="230"/>
    </row>
    <row r="76" spans="1:226" ht="18" customHeight="1">
      <c r="B76" s="231"/>
      <c r="C76" s="323"/>
      <c r="D76" s="324"/>
      <c r="E76" s="323"/>
      <c r="F76" s="323"/>
      <c r="G76" s="230"/>
    </row>
    <row r="77" spans="1:226" ht="18" customHeight="1">
      <c r="B77" s="322"/>
      <c r="D77" s="221"/>
      <c r="E77" s="325"/>
      <c r="F77" s="385"/>
      <c r="G77" s="385"/>
      <c r="H77" s="385"/>
      <c r="I77" s="385"/>
    </row>
    <row r="78" spans="1:226">
      <c r="C78" s="521"/>
      <c r="D78" s="521"/>
      <c r="E78" s="521"/>
      <c r="F78" s="222"/>
      <c r="G78" s="222"/>
      <c r="H78" s="222"/>
    </row>
    <row r="79" spans="1:226">
      <c r="B79" s="444"/>
      <c r="C79" s="386"/>
      <c r="D79" s="386"/>
      <c r="E79" s="386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V15" sqref="V15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9"/>
    <col min="21" max="16384" width="11.5703125" style="27"/>
  </cols>
  <sheetData>
    <row r="1" spans="2:28" ht="51.75" customHeight="1">
      <c r="B1" s="384" t="s">
        <v>225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P1" s="337" t="s">
        <v>170</v>
      </c>
    </row>
    <row r="2" spans="2:28" ht="46.5" customHeight="1">
      <c r="B2" s="28"/>
      <c r="C2" s="28"/>
      <c r="D2" s="28"/>
      <c r="E2" s="28"/>
      <c r="F2" s="28"/>
      <c r="G2" s="28"/>
      <c r="H2" s="28"/>
      <c r="I2" s="28"/>
      <c r="S2" s="369"/>
      <c r="T2" s="369"/>
      <c r="U2" s="369"/>
      <c r="V2" s="369"/>
      <c r="W2" s="369"/>
      <c r="X2" s="369"/>
      <c r="Y2" s="369"/>
    </row>
    <row r="3" spans="2:28" ht="27.95" customHeight="1">
      <c r="B3" s="352" t="s">
        <v>193</v>
      </c>
      <c r="C3" s="352"/>
      <c r="D3" s="353"/>
      <c r="E3" s="354" t="s">
        <v>194</v>
      </c>
      <c r="F3" s="375"/>
      <c r="G3" s="354" t="s">
        <v>186</v>
      </c>
      <c r="H3" s="375"/>
      <c r="I3" s="354" t="s">
        <v>187</v>
      </c>
      <c r="K3" s="379"/>
      <c r="S3" s="369"/>
      <c r="T3" s="369"/>
      <c r="U3" s="369"/>
      <c r="V3" s="369"/>
      <c r="W3" s="369"/>
      <c r="X3" s="369"/>
      <c r="Y3" s="369"/>
    </row>
    <row r="4" spans="2:28" ht="18.95" customHeight="1">
      <c r="B4" s="321" t="s">
        <v>188</v>
      </c>
      <c r="C4" s="29"/>
      <c r="D4" s="31"/>
      <c r="E4" s="335">
        <v>9106289</v>
      </c>
      <c r="F4" s="378"/>
      <c r="G4" s="335">
        <v>4495225</v>
      </c>
      <c r="H4" s="378"/>
      <c r="I4" s="335">
        <v>4611027</v>
      </c>
      <c r="J4" s="32"/>
      <c r="K4" s="380"/>
      <c r="L4" s="366">
        <f>H4/E4</f>
        <v>0</v>
      </c>
      <c r="M4" s="360"/>
      <c r="N4" s="360"/>
      <c r="O4" s="360"/>
      <c r="P4" s="367"/>
      <c r="Q4" s="360"/>
      <c r="R4" s="360"/>
      <c r="S4" s="370"/>
      <c r="T4" s="370"/>
      <c r="U4" s="371"/>
      <c r="V4" s="371"/>
      <c r="W4" s="371"/>
      <c r="X4" s="370"/>
      <c r="Y4" s="370"/>
      <c r="Z4" s="201"/>
      <c r="AA4" s="201"/>
      <c r="AB4" s="202"/>
    </row>
    <row r="5" spans="2:28" ht="18.95" customHeight="1">
      <c r="B5" s="27" t="s">
        <v>155</v>
      </c>
      <c r="C5" s="29"/>
      <c r="D5" s="31"/>
      <c r="E5" s="31">
        <v>10055940</v>
      </c>
      <c r="F5" s="376"/>
      <c r="G5" s="31">
        <v>5282713</v>
      </c>
      <c r="H5" s="376"/>
      <c r="I5" s="31">
        <v>4773189</v>
      </c>
      <c r="J5" s="32"/>
      <c r="K5" s="381"/>
      <c r="L5" s="201"/>
      <c r="M5" s="201"/>
      <c r="N5" s="201"/>
      <c r="O5" s="201"/>
      <c r="P5" s="202"/>
      <c r="Q5" s="201"/>
      <c r="R5" s="201"/>
      <c r="S5" s="370"/>
      <c r="T5" s="370"/>
      <c r="U5" s="371"/>
      <c r="V5" s="372"/>
      <c r="W5" s="370"/>
      <c r="X5" s="370"/>
      <c r="Y5" s="370"/>
      <c r="Z5" s="201"/>
      <c r="AA5" s="201"/>
      <c r="AB5" s="202"/>
    </row>
    <row r="6" spans="2:28" ht="18.95" customHeight="1">
      <c r="B6" s="27" t="s">
        <v>189</v>
      </c>
      <c r="C6" s="29"/>
      <c r="D6" s="31"/>
      <c r="E6" s="336">
        <v>1.1000000000000001</v>
      </c>
      <c r="F6" s="376"/>
      <c r="G6" s="336">
        <v>1.17</v>
      </c>
      <c r="H6" s="377"/>
      <c r="I6" s="336">
        <v>1.03</v>
      </c>
      <c r="J6" s="32"/>
      <c r="K6" s="381"/>
      <c r="L6" s="201"/>
      <c r="M6" s="201"/>
      <c r="N6" s="201"/>
      <c r="O6" s="201"/>
      <c r="P6" s="202"/>
      <c r="Q6" s="201"/>
      <c r="R6" s="201"/>
      <c r="S6" s="370"/>
      <c r="T6" s="370"/>
      <c r="U6" s="370"/>
      <c r="V6" s="372"/>
      <c r="W6" s="370"/>
      <c r="X6" s="370"/>
      <c r="Y6" s="370"/>
      <c r="Z6" s="201"/>
      <c r="AA6" s="201"/>
      <c r="AB6" s="202"/>
    </row>
    <row r="7" spans="2:28" ht="7.5" customHeight="1">
      <c r="B7" s="468"/>
      <c r="C7" s="468"/>
      <c r="F7" s="30"/>
      <c r="H7" s="30"/>
      <c r="K7" s="379"/>
      <c r="S7" s="369"/>
      <c r="T7" s="369"/>
      <c r="U7" s="369"/>
      <c r="V7" s="369"/>
      <c r="W7" s="369"/>
      <c r="X7" s="369"/>
      <c r="Y7" s="369"/>
    </row>
    <row r="8" spans="2:28" ht="7.5" customHeight="1">
      <c r="B8" s="30"/>
      <c r="C8" s="30"/>
      <c r="F8" s="30"/>
      <c r="H8" s="30"/>
      <c r="K8" s="379"/>
      <c r="S8" s="369"/>
      <c r="T8" s="369"/>
      <c r="U8" s="369"/>
      <c r="V8" s="369"/>
      <c r="W8" s="369"/>
      <c r="X8" s="369"/>
      <c r="Y8" s="369"/>
    </row>
    <row r="9" spans="2:28" ht="7.5" customHeight="1">
      <c r="B9" s="30"/>
      <c r="C9" s="30"/>
      <c r="F9" s="30"/>
      <c r="H9" s="30"/>
      <c r="S9" s="369"/>
      <c r="T9" s="369"/>
      <c r="U9" s="369"/>
      <c r="V9" s="369"/>
      <c r="W9" s="369"/>
      <c r="X9" s="369"/>
      <c r="Y9" s="369"/>
    </row>
    <row r="10" spans="2:28" ht="7.5" customHeight="1">
      <c r="B10" s="30"/>
      <c r="C10" s="30"/>
      <c r="F10" s="30"/>
      <c r="H10" s="30"/>
      <c r="S10" s="369"/>
      <c r="T10" s="369"/>
      <c r="U10" s="369"/>
      <c r="V10" s="369"/>
      <c r="W10" s="369"/>
      <c r="X10" s="369"/>
      <c r="Y10" s="369"/>
    </row>
    <row r="11" spans="2:28" ht="7.5" customHeight="1">
      <c r="B11" s="30"/>
      <c r="C11" s="30"/>
      <c r="F11" s="30"/>
      <c r="H11" s="30"/>
      <c r="S11" s="369"/>
      <c r="T11" s="369"/>
      <c r="U11" s="369"/>
      <c r="V11" s="369"/>
      <c r="W11" s="369"/>
      <c r="X11" s="369"/>
      <c r="Y11" s="369"/>
    </row>
    <row r="12" spans="2:28" ht="7.5" customHeight="1">
      <c r="B12" s="30"/>
      <c r="C12" s="30"/>
      <c r="F12" s="30"/>
      <c r="H12" s="30"/>
      <c r="S12" s="369"/>
      <c r="T12" s="369"/>
      <c r="U12" s="369"/>
      <c r="V12" s="369"/>
      <c r="W12" s="369"/>
      <c r="X12" s="369"/>
      <c r="Y12" s="369"/>
    </row>
    <row r="13" spans="2:28" ht="7.5" customHeight="1">
      <c r="B13" s="30"/>
      <c r="C13" s="30"/>
      <c r="F13" s="30"/>
      <c r="H13" s="30"/>
      <c r="S13" s="369"/>
      <c r="T13" s="369"/>
      <c r="U13" s="369"/>
      <c r="V13" s="369"/>
      <c r="W13" s="369"/>
      <c r="X13" s="369"/>
      <c r="Y13" s="369"/>
    </row>
    <row r="14" spans="2:28" ht="7.5" customHeight="1">
      <c r="B14" s="30"/>
      <c r="C14" s="30"/>
      <c r="F14" s="30"/>
      <c r="H14" s="30"/>
      <c r="S14" s="369"/>
      <c r="T14" s="369"/>
      <c r="U14" s="369"/>
      <c r="V14" s="369"/>
      <c r="W14" s="369"/>
      <c r="X14" s="369"/>
      <c r="Y14" s="369"/>
    </row>
    <row r="15" spans="2:28" ht="7.5" customHeight="1">
      <c r="B15" s="30"/>
      <c r="C15" s="30"/>
      <c r="F15" s="30"/>
      <c r="H15" s="30"/>
      <c r="S15" s="369"/>
      <c r="T15" s="369"/>
      <c r="U15" s="369"/>
      <c r="V15" s="369"/>
      <c r="W15" s="369"/>
      <c r="X15" s="369"/>
      <c r="Y15" s="369"/>
    </row>
    <row r="16" spans="2:28" ht="7.5" customHeight="1">
      <c r="B16" s="30"/>
      <c r="C16" s="30"/>
      <c r="F16" s="30"/>
      <c r="H16" s="30"/>
      <c r="S16" s="369"/>
      <c r="T16" s="369"/>
      <c r="U16" s="369"/>
      <c r="V16" s="369"/>
      <c r="W16" s="369"/>
      <c r="X16" s="369"/>
      <c r="Y16" s="369"/>
    </row>
    <row r="17" spans="1:28" s="338" customFormat="1" ht="18.75" customHeight="1">
      <c r="B17" s="356" t="s">
        <v>195</v>
      </c>
      <c r="C17" s="352"/>
      <c r="D17" s="353"/>
      <c r="E17" s="354" t="s">
        <v>194</v>
      </c>
      <c r="F17" s="355"/>
      <c r="G17" s="354" t="s">
        <v>186</v>
      </c>
      <c r="H17" s="355"/>
      <c r="I17" s="354" t="s">
        <v>187</v>
      </c>
      <c r="L17" s="344"/>
      <c r="M17" s="344"/>
      <c r="N17" s="344"/>
      <c r="O17" s="344"/>
      <c r="P17" s="345"/>
      <c r="Q17" s="344"/>
      <c r="R17" s="344"/>
      <c r="S17" s="373"/>
      <c r="T17" s="373"/>
      <c r="U17" s="373"/>
      <c r="V17" s="374"/>
      <c r="W17" s="373"/>
      <c r="X17" s="373"/>
      <c r="Y17" s="373"/>
      <c r="Z17" s="344"/>
      <c r="AA17" s="344"/>
      <c r="AB17" s="345"/>
    </row>
    <row r="18" spans="1:28" ht="6.75" customHeight="1">
      <c r="B18" s="24"/>
      <c r="C18" s="25"/>
      <c r="D18" s="331"/>
      <c r="E18" s="331"/>
      <c r="F18" s="331"/>
      <c r="G18" s="331"/>
      <c r="H18" s="331"/>
      <c r="I18" s="331"/>
      <c r="S18" s="369"/>
      <c r="T18" s="369"/>
      <c r="U18" s="369"/>
      <c r="V18" s="369"/>
      <c r="W18" s="369"/>
      <c r="X18" s="369"/>
      <c r="Y18" s="369"/>
    </row>
    <row r="19" spans="1:28" ht="20.100000000000001" customHeight="1">
      <c r="B19" s="27" t="s">
        <v>49</v>
      </c>
      <c r="C19" s="29"/>
      <c r="D19" s="31"/>
      <c r="E19" s="31">
        <v>6250037</v>
      </c>
      <c r="F19" s="30"/>
      <c r="G19" s="31">
        <v>2478219</v>
      </c>
      <c r="H19" s="30"/>
      <c r="I19" s="31">
        <v>3771794</v>
      </c>
      <c r="K19" s="35"/>
      <c r="S19" s="369"/>
      <c r="T19" s="369"/>
      <c r="U19" s="369"/>
      <c r="V19" s="369"/>
      <c r="W19" s="369"/>
      <c r="X19" s="369"/>
      <c r="Y19" s="369"/>
    </row>
    <row r="20" spans="1:28" ht="20.100000000000001" customHeight="1">
      <c r="B20" s="27" t="s">
        <v>50</v>
      </c>
      <c r="C20" s="29"/>
      <c r="D20" s="31"/>
      <c r="E20" s="31">
        <v>1544950</v>
      </c>
      <c r="F20" s="30"/>
      <c r="G20" s="31">
        <v>1481394</v>
      </c>
      <c r="H20" s="30"/>
      <c r="I20" s="31">
        <v>63546</v>
      </c>
      <c r="K20" s="35"/>
      <c r="S20" s="369"/>
      <c r="T20" s="369"/>
      <c r="U20" s="369"/>
      <c r="V20" s="369"/>
      <c r="W20" s="369"/>
      <c r="X20" s="369"/>
      <c r="Y20" s="369"/>
    </row>
    <row r="21" spans="1:28" ht="20.100000000000001" customHeight="1">
      <c r="B21" s="27" t="s">
        <v>48</v>
      </c>
      <c r="E21" s="31">
        <v>942229</v>
      </c>
      <c r="F21" s="31"/>
      <c r="G21" s="31">
        <v>352078</v>
      </c>
      <c r="I21" s="31">
        <v>590151</v>
      </c>
      <c r="K21" s="35"/>
    </row>
    <row r="22" spans="1:28" ht="20.100000000000001" customHeight="1">
      <c r="B22" s="27" t="s">
        <v>104</v>
      </c>
      <c r="C22" s="29"/>
      <c r="D22" s="31"/>
      <c r="E22" s="31">
        <v>324524</v>
      </c>
      <c r="F22" s="30"/>
      <c r="G22" s="31">
        <v>154284</v>
      </c>
      <c r="H22" s="30"/>
      <c r="I22" s="31">
        <v>170237</v>
      </c>
      <c r="K22" s="35"/>
    </row>
    <row r="23" spans="1:28" ht="20.100000000000001" customHeight="1">
      <c r="B23" s="27" t="s">
        <v>105</v>
      </c>
      <c r="C23" s="29"/>
      <c r="D23" s="31"/>
      <c r="E23" s="31">
        <v>44549</v>
      </c>
      <c r="F23" s="30"/>
      <c r="G23" s="31">
        <v>29250</v>
      </c>
      <c r="H23" s="30"/>
      <c r="I23" s="31">
        <v>15299</v>
      </c>
      <c r="K23" s="35"/>
    </row>
    <row r="24" spans="1:28" ht="5.25" customHeight="1">
      <c r="C24" s="29"/>
      <c r="D24" s="31"/>
      <c r="E24" s="31"/>
      <c r="F24" s="30"/>
      <c r="G24" s="31"/>
      <c r="H24" s="30"/>
      <c r="I24" s="31"/>
      <c r="K24" s="35"/>
    </row>
    <row r="25" spans="1:28" s="338" customFormat="1" ht="24" hidden="1" customHeight="1">
      <c r="B25" s="339" t="s">
        <v>45</v>
      </c>
      <c r="C25" s="340"/>
      <c r="D25" s="340"/>
      <c r="E25" s="340">
        <f>SUM(E19:E24)</f>
        <v>9106289</v>
      </c>
      <c r="F25" s="343"/>
      <c r="G25" s="340">
        <f>SUM(G19:G24)</f>
        <v>4495225</v>
      </c>
      <c r="H25" s="340">
        <f>SUM(H19:H24)</f>
        <v>0</v>
      </c>
      <c r="I25" s="340">
        <f>SUM(I19:I24)</f>
        <v>4611027</v>
      </c>
      <c r="K25" s="341"/>
      <c r="T25" s="362"/>
    </row>
    <row r="26" spans="1:28" ht="9.9499999999999993" customHeight="1">
      <c r="B26" s="468"/>
      <c r="C26" s="468"/>
      <c r="F26" s="30"/>
      <c r="H26" s="30"/>
    </row>
    <row r="27" spans="1:28" ht="50.1" customHeight="1">
      <c r="B27" s="468"/>
      <c r="C27" s="468"/>
      <c r="D27" s="27" t="s">
        <v>125</v>
      </c>
      <c r="E27" s="31"/>
      <c r="F27" s="31"/>
      <c r="G27" s="31"/>
      <c r="H27" s="31"/>
      <c r="I27" s="31"/>
    </row>
    <row r="28" spans="1:28" s="338" customFormat="1" ht="18.75" customHeight="1">
      <c r="C28" s="343"/>
      <c r="D28" s="343"/>
      <c r="E28" s="343"/>
      <c r="F28" s="342"/>
      <c r="G28" s="343"/>
      <c r="H28" s="342"/>
      <c r="I28" s="343"/>
      <c r="L28" s="344"/>
      <c r="M28" s="344"/>
      <c r="N28" s="344"/>
      <c r="O28" s="344"/>
      <c r="P28" s="345"/>
      <c r="Q28" s="344"/>
      <c r="R28" s="344"/>
      <c r="S28" s="344"/>
      <c r="T28" s="361"/>
      <c r="U28" s="344"/>
      <c r="V28" s="345"/>
      <c r="W28" s="344"/>
      <c r="X28" s="344"/>
      <c r="Y28" s="344"/>
      <c r="Z28" s="344"/>
      <c r="AA28" s="344"/>
      <c r="AB28" s="345"/>
    </row>
    <row r="29" spans="1:28">
      <c r="D29" s="32"/>
    </row>
    <row r="30" spans="1:28" s="121" customFormat="1" ht="19.7" customHeight="1">
      <c r="A30" s="226"/>
      <c r="B30" s="356" t="s">
        <v>190</v>
      </c>
      <c r="C30" s="352"/>
      <c r="D30" s="357"/>
      <c r="E30" s="354" t="s">
        <v>194</v>
      </c>
      <c r="F30" s="355"/>
      <c r="G30" s="354" t="s">
        <v>186</v>
      </c>
      <c r="H30" s="355"/>
      <c r="I30" s="354" t="s">
        <v>187</v>
      </c>
      <c r="T30" s="363"/>
    </row>
    <row r="31" spans="1:28" s="131" customFormat="1" ht="24.95" customHeight="1">
      <c r="C31" s="350" t="s">
        <v>52</v>
      </c>
      <c r="D31"/>
      <c r="E31" s="346">
        <v>1491048</v>
      </c>
      <c r="F31" s="346"/>
      <c r="G31" s="346">
        <v>730954</v>
      </c>
      <c r="H31" s="346"/>
      <c r="I31" s="346">
        <v>760092</v>
      </c>
      <c r="K31" s="358"/>
      <c r="T31" s="363"/>
    </row>
    <row r="32" spans="1:28" s="131" customFormat="1" ht="24.95" customHeight="1">
      <c r="C32" s="349" t="s">
        <v>61</v>
      </c>
      <c r="D32"/>
      <c r="E32" s="346">
        <v>282121</v>
      </c>
      <c r="F32" s="346"/>
      <c r="G32" s="346">
        <v>136761</v>
      </c>
      <c r="H32" s="346"/>
      <c r="I32" s="346">
        <v>145360</v>
      </c>
      <c r="T32" s="363"/>
    </row>
    <row r="33" spans="3:20" s="131" customFormat="1" ht="24.95" customHeight="1">
      <c r="C33" s="349" t="s">
        <v>65</v>
      </c>
      <c r="D33"/>
      <c r="E33" s="346">
        <v>270840</v>
      </c>
      <c r="F33" s="346"/>
      <c r="G33" s="346">
        <v>129554</v>
      </c>
      <c r="H33" s="346"/>
      <c r="I33" s="346">
        <v>141277</v>
      </c>
      <c r="T33" s="364">
        <v>1467756</v>
      </c>
    </row>
    <row r="34" spans="3:20" s="131" customFormat="1" ht="24.95" customHeight="1">
      <c r="C34" s="349" t="s">
        <v>208</v>
      </c>
      <c r="D34"/>
      <c r="E34" s="346">
        <v>181358</v>
      </c>
      <c r="F34" s="346"/>
      <c r="G34" s="346">
        <v>92378</v>
      </c>
      <c r="H34" s="346"/>
      <c r="I34" s="346">
        <v>88980</v>
      </c>
      <c r="T34" s="364">
        <v>280326</v>
      </c>
    </row>
    <row r="35" spans="3:20" s="131" customFormat="1" ht="24.95" customHeight="1">
      <c r="C35" s="349" t="s">
        <v>66</v>
      </c>
      <c r="D35"/>
      <c r="E35" s="346">
        <v>329400</v>
      </c>
      <c r="F35" s="346"/>
      <c r="G35" s="346">
        <v>158918</v>
      </c>
      <c r="H35" s="346"/>
      <c r="I35" s="346">
        <v>170479</v>
      </c>
      <c r="T35" s="364">
        <v>270289</v>
      </c>
    </row>
    <row r="36" spans="3:20" s="131" customFormat="1" ht="24.95" customHeight="1">
      <c r="C36" s="349" t="s">
        <v>69</v>
      </c>
      <c r="D36"/>
      <c r="E36" s="346">
        <v>130889</v>
      </c>
      <c r="F36" s="346"/>
      <c r="G36" s="346">
        <v>63137</v>
      </c>
      <c r="H36" s="346"/>
      <c r="I36" s="346">
        <v>67751</v>
      </c>
      <c r="K36" s="133"/>
      <c r="T36" s="364">
        <v>178292</v>
      </c>
    </row>
    <row r="37" spans="3:20" s="131" customFormat="1" ht="24.95" customHeight="1">
      <c r="C37" s="349" t="s">
        <v>70</v>
      </c>
      <c r="D37"/>
      <c r="E37" s="346">
        <v>569718</v>
      </c>
      <c r="F37" s="346"/>
      <c r="G37" s="346">
        <v>264633</v>
      </c>
      <c r="H37" s="346"/>
      <c r="I37" s="346">
        <v>305084</v>
      </c>
      <c r="K37" s="133"/>
      <c r="T37" s="364">
        <v>322017</v>
      </c>
    </row>
    <row r="38" spans="3:20" s="133" customFormat="1" ht="24.95" customHeight="1">
      <c r="C38" s="349" t="s">
        <v>80</v>
      </c>
      <c r="D38"/>
      <c r="E38" s="346">
        <v>366045</v>
      </c>
      <c r="F38" s="346"/>
      <c r="G38" s="346">
        <v>160916</v>
      </c>
      <c r="H38" s="346"/>
      <c r="I38" s="346">
        <v>205129</v>
      </c>
      <c r="T38" s="364">
        <v>129473</v>
      </c>
    </row>
    <row r="39" spans="3:20" s="133" customFormat="1" ht="24.95" customHeight="1">
      <c r="C39" s="349" t="s">
        <v>86</v>
      </c>
      <c r="D39"/>
      <c r="E39" s="346">
        <v>1558529</v>
      </c>
      <c r="F39" s="346"/>
      <c r="G39" s="346">
        <v>807645</v>
      </c>
      <c r="H39" s="346"/>
      <c r="I39" s="346">
        <v>750882</v>
      </c>
      <c r="T39" s="364">
        <v>565026</v>
      </c>
    </row>
    <row r="40" spans="3:20" s="133" customFormat="1" ht="24.95" customHeight="1">
      <c r="C40" s="349" t="s">
        <v>89</v>
      </c>
      <c r="D40"/>
      <c r="E40" s="346">
        <v>930081</v>
      </c>
      <c r="F40" s="346"/>
      <c r="G40" s="346">
        <v>460101</v>
      </c>
      <c r="H40" s="346"/>
      <c r="I40" s="346">
        <v>469976</v>
      </c>
      <c r="T40" s="364">
        <v>360756</v>
      </c>
    </row>
    <row r="41" spans="3:20" s="133" customFormat="1" ht="24.95" customHeight="1">
      <c r="C41" s="349" t="s">
        <v>91</v>
      </c>
      <c r="D41"/>
      <c r="E41" s="346">
        <v>219457</v>
      </c>
      <c r="F41" s="346"/>
      <c r="G41" s="346">
        <v>101212</v>
      </c>
      <c r="H41" s="346"/>
      <c r="I41" s="346">
        <v>118245</v>
      </c>
      <c r="T41" s="364">
        <v>1542221</v>
      </c>
    </row>
    <row r="42" spans="3:20" s="133" customFormat="1" ht="24.95" customHeight="1">
      <c r="C42" s="349" t="s">
        <v>94</v>
      </c>
      <c r="D42"/>
      <c r="E42" s="346">
        <v>684404</v>
      </c>
      <c r="F42" s="346"/>
      <c r="G42" s="346">
        <v>346217</v>
      </c>
      <c r="H42" s="346"/>
      <c r="I42" s="346">
        <v>338185</v>
      </c>
      <c r="T42" s="364">
        <v>917315</v>
      </c>
    </row>
    <row r="43" spans="3:20" s="133" customFormat="1" ht="24.95" customHeight="1">
      <c r="C43" s="349" t="s">
        <v>97</v>
      </c>
      <c r="D43"/>
      <c r="E43" s="346">
        <v>1126845</v>
      </c>
      <c r="F43" s="346"/>
      <c r="G43" s="346">
        <v>573859</v>
      </c>
      <c r="H43" s="346"/>
      <c r="I43" s="346">
        <v>552975</v>
      </c>
      <c r="T43" s="364">
        <v>217095</v>
      </c>
    </row>
    <row r="44" spans="3:20" s="133" customFormat="1" ht="24.95" customHeight="1">
      <c r="C44" s="349" t="s">
        <v>98</v>
      </c>
      <c r="D44"/>
      <c r="E44" s="346">
        <v>233875</v>
      </c>
      <c r="F44" s="346"/>
      <c r="G44" s="346">
        <v>112593</v>
      </c>
      <c r="H44" s="346"/>
      <c r="I44" s="346">
        <v>121282</v>
      </c>
      <c r="T44" s="364">
        <v>679402</v>
      </c>
    </row>
    <row r="45" spans="3:20" s="133" customFormat="1" ht="24.95" customHeight="1">
      <c r="C45" s="349" t="s">
        <v>99</v>
      </c>
      <c r="D45"/>
      <c r="E45" s="346">
        <v>130831</v>
      </c>
      <c r="F45" s="346"/>
      <c r="G45" s="346">
        <v>62993</v>
      </c>
      <c r="H45" s="346"/>
      <c r="I45" s="346">
        <v>67838</v>
      </c>
      <c r="T45" s="364">
        <v>1105001</v>
      </c>
    </row>
    <row r="46" spans="3:20" s="133" customFormat="1" ht="24.95" customHeight="1">
      <c r="C46" s="349" t="s">
        <v>157</v>
      </c>
      <c r="D46"/>
      <c r="E46" s="346">
        <v>518353</v>
      </c>
      <c r="F46" s="346"/>
      <c r="G46" s="346">
        <v>253251</v>
      </c>
      <c r="H46" s="346"/>
      <c r="I46" s="346">
        <v>265101</v>
      </c>
      <c r="T46" s="364">
        <v>230177</v>
      </c>
    </row>
    <row r="47" spans="3:20" s="133" customFormat="1" ht="24.95" customHeight="1">
      <c r="C47" s="349" t="s">
        <v>153</v>
      </c>
      <c r="D47"/>
      <c r="E47" s="346">
        <v>65869</v>
      </c>
      <c r="F47" s="346"/>
      <c r="G47" s="346">
        <v>31743</v>
      </c>
      <c r="H47" s="346"/>
      <c r="I47" s="346">
        <v>34125</v>
      </c>
      <c r="T47" s="364">
        <v>129080</v>
      </c>
    </row>
    <row r="48" spans="3:20" s="133" customFormat="1" ht="24.95" customHeight="1">
      <c r="C48" s="349" t="s">
        <v>191</v>
      </c>
      <c r="D48"/>
      <c r="E48" s="346">
        <v>8506</v>
      </c>
      <c r="F48" s="346"/>
      <c r="G48" s="346">
        <v>4311</v>
      </c>
      <c r="H48" s="346"/>
      <c r="I48" s="346">
        <v>4195</v>
      </c>
      <c r="T48" s="364">
        <v>514162</v>
      </c>
    </row>
    <row r="49" spans="2:20" s="133" customFormat="1" ht="24.95" customHeight="1">
      <c r="C49" s="349" t="s">
        <v>192</v>
      </c>
      <c r="D49"/>
      <c r="E49" s="346">
        <v>8120</v>
      </c>
      <c r="F49" s="346"/>
      <c r="G49" s="346">
        <v>4049</v>
      </c>
      <c r="H49" s="346"/>
      <c r="I49" s="346">
        <v>4071</v>
      </c>
      <c r="K49" s="121"/>
      <c r="T49" s="364">
        <v>65074</v>
      </c>
    </row>
    <row r="50" spans="2:20" s="133" customFormat="1" ht="17.25" customHeight="1">
      <c r="B50" s="347"/>
      <c r="C50" s="347"/>
      <c r="D50"/>
      <c r="E50" s="346"/>
      <c r="F50" s="346"/>
      <c r="G50" s="346"/>
      <c r="H50" s="346"/>
      <c r="I50" s="346"/>
      <c r="T50" s="364">
        <v>8388</v>
      </c>
    </row>
    <row r="51" spans="2:20" s="121" customFormat="1" ht="18.600000000000001" customHeight="1">
      <c r="C51" s="351" t="s">
        <v>45</v>
      </c>
      <c r="E51" s="348">
        <f>$E$4</f>
        <v>9106289</v>
      </c>
      <c r="F51" s="382">
        <v>0.4922996311893304</v>
      </c>
      <c r="G51" s="348">
        <f>$G$4</f>
        <v>4495225</v>
      </c>
      <c r="H51" s="382">
        <v>0.50770502733165346</v>
      </c>
      <c r="I51" s="348">
        <f>$I$4</f>
        <v>4611027</v>
      </c>
      <c r="T51" s="364">
        <v>7802</v>
      </c>
    </row>
    <row r="52" spans="2:20">
      <c r="E52" s="31"/>
      <c r="F52" s="31"/>
      <c r="G52" s="31"/>
      <c r="H52" s="31"/>
      <c r="I52" s="31"/>
      <c r="T52" s="359">
        <f>SUM(T33:T51)</f>
        <v>8989652</v>
      </c>
    </row>
    <row r="55" spans="2:20" ht="18">
      <c r="B55" s="365" t="s">
        <v>196</v>
      </c>
    </row>
    <row r="56" spans="2:20" ht="18">
      <c r="B56" s="365" t="s">
        <v>197</v>
      </c>
    </row>
    <row r="79" spans="3:4">
      <c r="C79" s="350"/>
      <c r="D79"/>
    </row>
    <row r="80" spans="3:4">
      <c r="C80" s="349"/>
      <c r="D80"/>
    </row>
    <row r="81" spans="3:4">
      <c r="C81" s="349"/>
      <c r="D81"/>
    </row>
    <row r="82" spans="3:4">
      <c r="C82" s="349"/>
      <c r="D82"/>
    </row>
    <row r="83" spans="3:4">
      <c r="C83" s="349"/>
      <c r="D83"/>
    </row>
    <row r="84" spans="3:4">
      <c r="C84" s="349"/>
      <c r="D84"/>
    </row>
    <row r="85" spans="3:4">
      <c r="C85" s="349"/>
      <c r="D85"/>
    </row>
    <row r="86" spans="3:4">
      <c r="C86" s="349"/>
      <c r="D86"/>
    </row>
    <row r="87" spans="3:4">
      <c r="C87" s="349"/>
      <c r="D87"/>
    </row>
    <row r="88" spans="3:4">
      <c r="C88" s="349"/>
      <c r="D88"/>
    </row>
    <row r="89" spans="3:4">
      <c r="C89" s="349"/>
      <c r="D89"/>
    </row>
    <row r="90" spans="3:4">
      <c r="C90" s="349"/>
      <c r="D90"/>
    </row>
    <row r="91" spans="3:4">
      <c r="C91" s="349"/>
      <c r="D91"/>
    </row>
    <row r="92" spans="3:4">
      <c r="C92" s="349"/>
      <c r="D92"/>
    </row>
    <row r="93" spans="3:4">
      <c r="C93" s="349"/>
      <c r="D93"/>
    </row>
    <row r="94" spans="3:4">
      <c r="C94" s="349"/>
      <c r="D94"/>
    </row>
    <row r="95" spans="3:4">
      <c r="C95" s="349"/>
      <c r="D95"/>
    </row>
    <row r="96" spans="3:4">
      <c r="C96" s="349"/>
      <c r="D96"/>
    </row>
    <row r="97" spans="3:4">
      <c r="C97" s="349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12" sqref="L12"/>
    </sheetView>
  </sheetViews>
  <sheetFormatPr baseColWidth="10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6" t="s">
        <v>158</v>
      </c>
      <c r="C7" s="466"/>
      <c r="D7" s="466"/>
      <c r="E7" s="466"/>
      <c r="F7" s="466"/>
      <c r="G7" s="466"/>
      <c r="H7" s="466"/>
      <c r="I7" s="466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00000000000001" customHeight="1">
      <c r="B21" s="7" t="s">
        <v>176</v>
      </c>
      <c r="C21" s="7"/>
      <c r="D21" s="7"/>
      <c r="E21" s="7"/>
      <c r="F21" s="7"/>
      <c r="G21" s="7"/>
    </row>
    <row r="22" spans="2:9" ht="20.100000000000001" customHeight="1">
      <c r="B22" s="216" t="s">
        <v>185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C46" sqref="C46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39.950000000000003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8"/>
      <c r="M3" s="28"/>
      <c r="N3" s="308"/>
      <c r="O3" s="28"/>
      <c r="P3" s="28"/>
      <c r="Q3" s="28"/>
      <c r="R3" s="308"/>
      <c r="S3" s="28"/>
      <c r="T3" s="308"/>
      <c r="U3" s="28"/>
    </row>
    <row r="4" spans="2:40" ht="27.95" customHeight="1">
      <c r="B4" s="475" t="s">
        <v>132</v>
      </c>
      <c r="C4" s="475"/>
      <c r="D4" s="299"/>
      <c r="E4" s="470" t="s">
        <v>133</v>
      </c>
      <c r="F4" s="470"/>
      <c r="G4" s="470"/>
      <c r="H4" s="470"/>
      <c r="I4" s="470"/>
      <c r="J4" s="299"/>
      <c r="K4" s="470" t="s">
        <v>49</v>
      </c>
      <c r="L4" s="470"/>
      <c r="M4" s="470"/>
      <c r="N4" s="470"/>
      <c r="O4" s="470"/>
      <c r="P4" s="299"/>
      <c r="Q4" s="470" t="s">
        <v>50</v>
      </c>
      <c r="R4" s="470"/>
      <c r="S4" s="470"/>
      <c r="T4" s="470"/>
      <c r="U4" s="470"/>
    </row>
    <row r="5" spans="2:40" ht="4.5" customHeight="1">
      <c r="B5" s="218"/>
      <c r="C5" s="218"/>
      <c r="D5" s="217"/>
      <c r="E5" s="218"/>
      <c r="F5" s="300"/>
      <c r="G5" s="300"/>
      <c r="H5" s="300"/>
      <c r="I5" s="300"/>
      <c r="J5" s="218"/>
      <c r="K5" s="218"/>
      <c r="L5" s="300"/>
      <c r="M5" s="300"/>
      <c r="N5" s="300"/>
      <c r="O5" s="300"/>
      <c r="P5" s="218"/>
      <c r="Q5" s="218"/>
      <c r="R5" s="300"/>
      <c r="S5" s="300"/>
      <c r="T5" s="300"/>
      <c r="U5" s="300"/>
    </row>
    <row r="6" spans="2:40" ht="27.95" customHeight="1">
      <c r="B6" s="301" t="s">
        <v>134</v>
      </c>
      <c r="C6" s="302"/>
      <c r="D6" s="183"/>
      <c r="E6" s="303" t="s">
        <v>7</v>
      </c>
      <c r="F6" s="304"/>
      <c r="G6" s="303" t="s">
        <v>135</v>
      </c>
      <c r="H6" s="304"/>
      <c r="I6" s="303" t="s">
        <v>136</v>
      </c>
      <c r="J6" s="305"/>
      <c r="K6" s="303" t="s">
        <v>7</v>
      </c>
      <c r="L6" s="304"/>
      <c r="M6" s="303" t="s">
        <v>135</v>
      </c>
      <c r="N6" s="304"/>
      <c r="O6" s="303" t="s">
        <v>136</v>
      </c>
      <c r="P6" s="305"/>
      <c r="Q6" s="303" t="s">
        <v>7</v>
      </c>
      <c r="R6" s="304"/>
      <c r="S6" s="303" t="s">
        <v>135</v>
      </c>
      <c r="T6" s="304"/>
      <c r="U6" s="303" t="s">
        <v>136</v>
      </c>
    </row>
    <row r="7" spans="2:40" ht="9.9499999999999993" customHeight="1">
      <c r="L7" s="306"/>
      <c r="N7" s="306"/>
      <c r="R7" s="306"/>
      <c r="T7" s="306"/>
    </row>
    <row r="8" spans="2:40" ht="18.95" customHeight="1">
      <c r="B8" s="27" t="s">
        <v>137</v>
      </c>
      <c r="C8" s="29"/>
      <c r="D8" s="30"/>
      <c r="E8" s="31">
        <v>725748</v>
      </c>
      <c r="F8" s="31"/>
      <c r="G8" s="31">
        <v>827306.10684000049</v>
      </c>
      <c r="H8" s="31"/>
      <c r="I8" s="32">
        <v>1139.935772251526</v>
      </c>
      <c r="J8" s="30"/>
      <c r="K8" s="31">
        <v>4669078</v>
      </c>
      <c r="L8" s="33"/>
      <c r="M8" s="31">
        <v>7155192.8955999967</v>
      </c>
      <c r="N8" s="33"/>
      <c r="O8" s="32">
        <v>1532.4637745610582</v>
      </c>
      <c r="P8" s="30"/>
      <c r="Q8" s="31">
        <v>1747055</v>
      </c>
      <c r="R8" s="33"/>
      <c r="S8" s="31">
        <v>1584303.5978799986</v>
      </c>
      <c r="T8" s="33"/>
      <c r="U8" s="32">
        <v>906.84242790295593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7.95" customHeight="1">
      <c r="B9" s="27" t="s">
        <v>138</v>
      </c>
      <c r="C9" s="29"/>
      <c r="D9" s="30"/>
      <c r="E9" s="31">
        <v>112611</v>
      </c>
      <c r="F9" s="31"/>
      <c r="G9" s="31">
        <v>95741.294709999973</v>
      </c>
      <c r="H9" s="31"/>
      <c r="I9" s="32">
        <v>850.19487181536419</v>
      </c>
      <c r="J9" s="30"/>
      <c r="K9" s="31">
        <v>1330058</v>
      </c>
      <c r="L9" s="33"/>
      <c r="M9" s="31">
        <v>1218070.9157100015</v>
      </c>
      <c r="N9" s="33"/>
      <c r="O9" s="32">
        <v>915.80285649949212</v>
      </c>
      <c r="P9" s="30"/>
      <c r="Q9" s="31">
        <v>466535</v>
      </c>
      <c r="R9" s="33"/>
      <c r="S9" s="31">
        <v>286714.92110000004</v>
      </c>
      <c r="T9" s="33"/>
      <c r="U9" s="32">
        <v>614.56251106562218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7.95" customHeight="1">
      <c r="B10" s="27" t="s">
        <v>139</v>
      </c>
      <c r="C10" s="29"/>
      <c r="D10" s="30"/>
      <c r="E10" s="31">
        <v>6584</v>
      </c>
      <c r="F10" s="31"/>
      <c r="G10" s="31">
        <v>7476.7209600000033</v>
      </c>
      <c r="H10" s="31"/>
      <c r="I10" s="32">
        <v>1135.5894532199277</v>
      </c>
      <c r="J10" s="30"/>
      <c r="K10" s="31">
        <v>65163</v>
      </c>
      <c r="L10" s="33"/>
      <c r="M10" s="31">
        <v>99297.371170000057</v>
      </c>
      <c r="N10" s="33"/>
      <c r="O10" s="32">
        <v>1523.8305659653495</v>
      </c>
      <c r="P10" s="30"/>
      <c r="Q10" s="31">
        <v>40287</v>
      </c>
      <c r="R10" s="33"/>
      <c r="S10" s="31">
        <v>33919.993200000004</v>
      </c>
      <c r="T10" s="33"/>
      <c r="U10" s="32">
        <v>841.95877578375166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7.95" customHeight="1">
      <c r="B11" s="27" t="s">
        <v>140</v>
      </c>
      <c r="C11" s="29"/>
      <c r="D11" s="30"/>
      <c r="E11" s="31">
        <v>1868</v>
      </c>
      <c r="F11" s="31"/>
      <c r="G11" s="31">
        <v>3474.4424799999997</v>
      </c>
      <c r="H11" s="31"/>
      <c r="I11" s="32">
        <v>1859.9799143468947</v>
      </c>
      <c r="J11" s="30"/>
      <c r="K11" s="31">
        <v>34876</v>
      </c>
      <c r="L11" s="33"/>
      <c r="M11" s="31">
        <v>93517.747329999969</v>
      </c>
      <c r="N11" s="33"/>
      <c r="O11" s="32">
        <v>2681.4355812019717</v>
      </c>
      <c r="P11" s="30"/>
      <c r="Q11" s="31">
        <v>20147</v>
      </c>
      <c r="R11" s="33"/>
      <c r="S11" s="31">
        <v>25475.242240000003</v>
      </c>
      <c r="T11" s="33"/>
      <c r="U11" s="32">
        <v>1264.4682702139278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7.95" customHeight="1">
      <c r="B12" s="27" t="s">
        <v>141</v>
      </c>
      <c r="C12" s="29"/>
      <c r="D12" s="30"/>
      <c r="E12" s="31">
        <v>85337</v>
      </c>
      <c r="F12" s="31"/>
      <c r="G12" s="31">
        <v>109852.07299</v>
      </c>
      <c r="H12" s="31"/>
      <c r="I12" s="32">
        <v>1287.2736678111487</v>
      </c>
      <c r="J12" s="30"/>
      <c r="K12" s="31">
        <v>55377</v>
      </c>
      <c r="L12" s="33"/>
      <c r="M12" s="31">
        <v>80156.580250000028</v>
      </c>
      <c r="N12" s="33"/>
      <c r="O12" s="32">
        <v>1447.4706150567931</v>
      </c>
      <c r="P12" s="30"/>
      <c r="Q12" s="31">
        <v>50826</v>
      </c>
      <c r="R12" s="33"/>
      <c r="S12" s="31">
        <v>52627.436569999991</v>
      </c>
      <c r="T12" s="33"/>
      <c r="U12" s="32">
        <v>1035.443209577775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7.95" customHeight="1">
      <c r="B13" s="27" t="s">
        <v>142</v>
      </c>
      <c r="C13" s="29"/>
      <c r="D13" s="30"/>
      <c r="E13" s="31">
        <v>11626</v>
      </c>
      <c r="F13" s="31"/>
      <c r="G13" s="31">
        <v>14406.4125</v>
      </c>
      <c r="H13" s="31"/>
      <c r="I13" s="32">
        <v>1239.1546963702046</v>
      </c>
      <c r="J13" s="30"/>
      <c r="K13" s="31">
        <v>10458</v>
      </c>
      <c r="L13" s="33"/>
      <c r="M13" s="31">
        <v>19499.062500000007</v>
      </c>
      <c r="N13" s="33"/>
      <c r="O13" s="32">
        <v>1864.5116179001727</v>
      </c>
      <c r="P13" s="30"/>
      <c r="Q13" s="31">
        <v>9272</v>
      </c>
      <c r="R13" s="33"/>
      <c r="S13" s="31">
        <v>12734.781140000001</v>
      </c>
      <c r="T13" s="33"/>
      <c r="U13" s="32">
        <v>1373.4664732528042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7.95" customHeight="1">
      <c r="B14" s="27" t="s">
        <v>143</v>
      </c>
      <c r="C14" s="29"/>
      <c r="D14" s="30"/>
      <c r="E14" s="31">
        <v>3386</v>
      </c>
      <c r="F14" s="31"/>
      <c r="G14" s="31">
        <v>1585.2580100000005</v>
      </c>
      <c r="H14" s="31"/>
      <c r="I14" s="32">
        <v>468.18015652687552</v>
      </c>
      <c r="J14" s="30"/>
      <c r="K14" s="31">
        <v>204013</v>
      </c>
      <c r="L14" s="33"/>
      <c r="M14" s="31">
        <v>92299.836699999913</v>
      </c>
      <c r="N14" s="33"/>
      <c r="O14" s="32">
        <v>452.42134912971187</v>
      </c>
      <c r="P14" s="30"/>
      <c r="Q14" s="31">
        <v>18284</v>
      </c>
      <c r="R14" s="33"/>
      <c r="S14" s="31">
        <v>8639.7294699999966</v>
      </c>
      <c r="T14" s="33"/>
      <c r="U14" s="32">
        <v>472.52950503172156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947160</v>
      </c>
      <c r="F16" s="243"/>
      <c r="G16" s="243">
        <v>1059842.3084900002</v>
      </c>
      <c r="H16" s="243"/>
      <c r="I16" s="245">
        <v>1118.9686098336081</v>
      </c>
      <c r="J16" s="244"/>
      <c r="K16" s="243">
        <v>6369023</v>
      </c>
      <c r="L16" s="246"/>
      <c r="M16" s="243">
        <v>8758034.4092599917</v>
      </c>
      <c r="N16" s="246"/>
      <c r="O16" s="245">
        <v>1375.0985683769698</v>
      </c>
      <c r="P16" s="244"/>
      <c r="Q16" s="243">
        <v>2352406</v>
      </c>
      <c r="R16" s="246"/>
      <c r="S16" s="243">
        <v>2004415.7015999996</v>
      </c>
      <c r="T16" s="246"/>
      <c r="U16" s="245">
        <v>852.07047660990474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31"/>
      <c r="F17" s="331"/>
      <c r="G17" s="331"/>
      <c r="H17" s="331"/>
      <c r="I17" s="331"/>
      <c r="J17" s="331"/>
      <c r="K17" s="331"/>
      <c r="L17" s="332"/>
      <c r="M17" s="331"/>
      <c r="N17" s="332"/>
      <c r="O17" s="331"/>
      <c r="P17" s="331"/>
      <c r="Q17" s="331"/>
      <c r="R17" s="332"/>
      <c r="S17" s="331"/>
      <c r="T17" s="332"/>
      <c r="U17" s="331"/>
    </row>
    <row r="18" spans="2:23" ht="50.25" customHeight="1">
      <c r="B18" s="476"/>
      <c r="C18" s="476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9.9499999999999993" customHeight="1">
      <c r="B19" s="476"/>
      <c r="C19" s="476"/>
      <c r="D19" s="28"/>
    </row>
    <row r="20" spans="2:23" ht="27.95" customHeight="1">
      <c r="B20" s="475" t="s">
        <v>132</v>
      </c>
      <c r="C20" s="475"/>
      <c r="D20" s="299"/>
      <c r="E20" s="470" t="s">
        <v>104</v>
      </c>
      <c r="F20" s="470"/>
      <c r="G20" s="470"/>
      <c r="H20" s="470"/>
      <c r="I20" s="470"/>
      <c r="J20" s="333"/>
      <c r="K20" s="470" t="s">
        <v>105</v>
      </c>
      <c r="L20" s="470"/>
      <c r="M20" s="470"/>
      <c r="N20" s="470"/>
      <c r="O20" s="470"/>
      <c r="P20" s="333"/>
      <c r="Q20" s="470" t="s">
        <v>145</v>
      </c>
      <c r="R20" s="470"/>
      <c r="S20" s="470"/>
      <c r="T20" s="470"/>
      <c r="U20" s="470"/>
    </row>
    <row r="21" spans="2:23" ht="4.5" customHeight="1">
      <c r="B21" s="218"/>
      <c r="C21" s="218"/>
      <c r="D21" s="217"/>
      <c r="E21" s="218"/>
      <c r="F21" s="300"/>
      <c r="G21" s="300"/>
      <c r="H21" s="300"/>
      <c r="I21" s="300"/>
      <c r="J21" s="218"/>
      <c r="K21" s="218"/>
      <c r="L21" s="300"/>
      <c r="M21" s="300"/>
      <c r="N21" s="300"/>
      <c r="O21" s="300"/>
      <c r="P21" s="218"/>
      <c r="Q21" s="218"/>
      <c r="R21" s="300"/>
      <c r="S21" s="300"/>
      <c r="T21" s="300"/>
      <c r="U21" s="300"/>
    </row>
    <row r="22" spans="2:23" ht="27.95" customHeight="1">
      <c r="B22" s="301" t="s">
        <v>134</v>
      </c>
      <c r="C22" s="302"/>
      <c r="D22" s="183"/>
      <c r="E22" s="303" t="s">
        <v>7</v>
      </c>
      <c r="F22" s="304"/>
      <c r="G22" s="303" t="s">
        <v>135</v>
      </c>
      <c r="H22" s="304"/>
      <c r="I22" s="303" t="s">
        <v>136</v>
      </c>
      <c r="J22" s="305"/>
      <c r="K22" s="303" t="s">
        <v>7</v>
      </c>
      <c r="L22" s="304"/>
      <c r="M22" s="303" t="s">
        <v>135</v>
      </c>
      <c r="N22" s="304"/>
      <c r="O22" s="303" t="s">
        <v>136</v>
      </c>
      <c r="P22" s="305"/>
      <c r="Q22" s="303" t="s">
        <v>7</v>
      </c>
      <c r="R22" s="304"/>
      <c r="S22" s="303" t="s">
        <v>135</v>
      </c>
      <c r="T22" s="304"/>
      <c r="U22" s="303" t="s">
        <v>136</v>
      </c>
    </row>
    <row r="23" spans="2:23" ht="9.9499999999999993" customHeight="1">
      <c r="B23" s="467"/>
      <c r="C23" s="467"/>
      <c r="L23" s="306"/>
      <c r="N23" s="306"/>
      <c r="R23" s="307"/>
      <c r="T23" s="307"/>
    </row>
    <row r="24" spans="2:23" ht="19.5" customHeight="1">
      <c r="B24" s="27" t="s">
        <v>137</v>
      </c>
      <c r="C24" s="29"/>
      <c r="D24" s="30"/>
      <c r="E24" s="31">
        <v>260765</v>
      </c>
      <c r="F24" s="31"/>
      <c r="G24" s="31">
        <v>128374.99162999987</v>
      </c>
      <c r="H24" s="31"/>
      <c r="I24" s="32">
        <v>492.30146541905498</v>
      </c>
      <c r="J24" s="30"/>
      <c r="K24" s="31">
        <v>32722</v>
      </c>
      <c r="L24" s="33"/>
      <c r="M24" s="31">
        <v>23919.211579999996</v>
      </c>
      <c r="N24" s="33"/>
      <c r="O24" s="32">
        <v>730.98256769146121</v>
      </c>
      <c r="P24" s="30"/>
      <c r="Q24" s="31">
        <v>7435368</v>
      </c>
      <c r="R24" s="33"/>
      <c r="S24" s="31">
        <v>9719096.803529961</v>
      </c>
      <c r="T24" s="33"/>
      <c r="U24" s="32">
        <v>1307.1440180943243</v>
      </c>
      <c r="W24" s="35"/>
    </row>
    <row r="25" spans="2:23" ht="27.95" customHeight="1">
      <c r="B25" s="27" t="s">
        <v>138</v>
      </c>
      <c r="C25" s="29"/>
      <c r="D25" s="30"/>
      <c r="E25" s="31">
        <v>63192</v>
      </c>
      <c r="F25" s="31"/>
      <c r="G25" s="31">
        <v>24860.915900000007</v>
      </c>
      <c r="H25" s="31"/>
      <c r="I25" s="32">
        <v>393.41872230662119</v>
      </c>
      <c r="J25" s="30"/>
      <c r="K25" s="31">
        <v>9914</v>
      </c>
      <c r="L25" s="33"/>
      <c r="M25" s="31">
        <v>5347.9810500000003</v>
      </c>
      <c r="N25" s="33"/>
      <c r="O25" s="32">
        <v>539.43726548315522</v>
      </c>
      <c r="P25" s="30"/>
      <c r="Q25" s="31">
        <v>1982310</v>
      </c>
      <c r="R25" s="33"/>
      <c r="S25" s="31">
        <v>1630736.0284700028</v>
      </c>
      <c r="T25" s="33"/>
      <c r="U25" s="32">
        <v>822.64430309588454</v>
      </c>
      <c r="W25" s="35"/>
    </row>
    <row r="26" spans="2:23" ht="27.95" customHeight="1">
      <c r="B26" s="27" t="s">
        <v>139</v>
      </c>
      <c r="C26" s="29"/>
      <c r="D26" s="30"/>
      <c r="E26" s="31">
        <v>4821</v>
      </c>
      <c r="F26" s="31"/>
      <c r="G26" s="31">
        <v>2806.4595299999983</v>
      </c>
      <c r="H26" s="31"/>
      <c r="I26" s="32">
        <v>582.13224019912843</v>
      </c>
      <c r="J26" s="30"/>
      <c r="K26" s="31">
        <v>1256</v>
      </c>
      <c r="L26" s="33"/>
      <c r="M26" s="31">
        <v>936.72836999999981</v>
      </c>
      <c r="N26" s="33"/>
      <c r="O26" s="32">
        <v>745.80284235668773</v>
      </c>
      <c r="P26" s="30"/>
      <c r="Q26" s="31">
        <v>118111</v>
      </c>
      <c r="R26" s="33"/>
      <c r="S26" s="31">
        <v>144437.27323000022</v>
      </c>
      <c r="T26" s="33"/>
      <c r="U26" s="32">
        <v>1222.8943386306121</v>
      </c>
      <c r="W26" s="35"/>
    </row>
    <row r="27" spans="2:23" ht="27.95" customHeight="1">
      <c r="B27" s="27" t="s">
        <v>140</v>
      </c>
      <c r="C27" s="29"/>
      <c r="D27" s="30"/>
      <c r="E27" s="31">
        <v>1880</v>
      </c>
      <c r="F27" s="31"/>
      <c r="G27" s="31">
        <v>1640.4905200000003</v>
      </c>
      <c r="H27" s="31"/>
      <c r="I27" s="32">
        <v>872.60134042553204</v>
      </c>
      <c r="J27" s="30"/>
      <c r="K27" s="31">
        <v>648</v>
      </c>
      <c r="L27" s="33"/>
      <c r="M27" s="31">
        <v>750.21659000000022</v>
      </c>
      <c r="N27" s="33"/>
      <c r="O27" s="32">
        <v>1157.7416512345683</v>
      </c>
      <c r="P27" s="30"/>
      <c r="Q27" s="31">
        <v>59419</v>
      </c>
      <c r="R27" s="33"/>
      <c r="S27" s="31">
        <v>124858.13915999999</v>
      </c>
      <c r="T27" s="33"/>
      <c r="U27" s="32">
        <v>2101.3167363974485</v>
      </c>
      <c r="W27" s="35"/>
    </row>
    <row r="28" spans="2:23" ht="27.95" customHeight="1">
      <c r="B28" s="27" t="s">
        <v>141</v>
      </c>
      <c r="C28" s="29"/>
      <c r="D28" s="30"/>
      <c r="E28" s="31">
        <v>10450</v>
      </c>
      <c r="F28" s="31"/>
      <c r="G28" s="31">
        <v>5112.333340000001</v>
      </c>
      <c r="H28" s="31"/>
      <c r="I28" s="32">
        <v>489.21850143540678</v>
      </c>
      <c r="J28" s="30"/>
      <c r="K28" s="31">
        <v>470</v>
      </c>
      <c r="L28" s="33"/>
      <c r="M28" s="31">
        <v>504.00402999999994</v>
      </c>
      <c r="N28" s="33"/>
      <c r="O28" s="32">
        <v>1072.3489999999999</v>
      </c>
      <c r="P28" s="30"/>
      <c r="Q28" s="31">
        <v>202460</v>
      </c>
      <c r="R28" s="33"/>
      <c r="S28" s="31">
        <v>248252.4271800002</v>
      </c>
      <c r="T28" s="33"/>
      <c r="U28" s="32">
        <v>1226.1801204188491</v>
      </c>
      <c r="W28" s="35"/>
    </row>
    <row r="29" spans="2:23" ht="27.95" customHeight="1">
      <c r="B29" s="27" t="s">
        <v>142</v>
      </c>
      <c r="C29" s="29"/>
      <c r="D29" s="30"/>
      <c r="E29" s="31">
        <v>1035</v>
      </c>
      <c r="F29" s="31"/>
      <c r="G29" s="31">
        <v>937.47675999999967</v>
      </c>
      <c r="H29" s="31"/>
      <c r="I29" s="32">
        <v>905.77464734299485</v>
      </c>
      <c r="J29" s="30"/>
      <c r="K29" s="31">
        <v>198</v>
      </c>
      <c r="L29" s="33"/>
      <c r="M29" s="31">
        <v>278.51322999999996</v>
      </c>
      <c r="N29" s="33"/>
      <c r="O29" s="32">
        <v>1406.6324747474746</v>
      </c>
      <c r="P29" s="30"/>
      <c r="Q29" s="31">
        <v>32589</v>
      </c>
      <c r="R29" s="33"/>
      <c r="S29" s="31">
        <v>47856.246130000014</v>
      </c>
      <c r="T29" s="33"/>
      <c r="U29" s="32">
        <v>1468.4785090061068</v>
      </c>
      <c r="W29" s="35"/>
    </row>
    <row r="30" spans="2:23" ht="27.95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225683</v>
      </c>
      <c r="R30" s="33"/>
      <c r="S30" s="31">
        <v>102524.82417999992</v>
      </c>
      <c r="T30" s="33"/>
      <c r="U30" s="32">
        <v>454.28687220570407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342143</v>
      </c>
      <c r="F32" s="243"/>
      <c r="G32" s="243">
        <v>163732.66768000007</v>
      </c>
      <c r="H32" s="243"/>
      <c r="I32" s="245">
        <v>478.55039465954314</v>
      </c>
      <c r="J32" s="244"/>
      <c r="K32" s="243">
        <v>45208</v>
      </c>
      <c r="L32" s="246"/>
      <c r="M32" s="243">
        <v>31736.654850000006</v>
      </c>
      <c r="N32" s="246"/>
      <c r="O32" s="245">
        <v>702.01413134843403</v>
      </c>
      <c r="P32" s="244"/>
      <c r="Q32" s="243">
        <v>10055940</v>
      </c>
      <c r="R32" s="246"/>
      <c r="S32" s="243">
        <v>12017761.741879994</v>
      </c>
      <c r="T32" s="246"/>
      <c r="U32" s="245">
        <v>1195.0908360511294</v>
      </c>
      <c r="W32" s="35"/>
    </row>
    <row r="33" spans="2:40" ht="9.9499999999999993" customHeight="1">
      <c r="B33" s="468"/>
      <c r="C33" s="468"/>
      <c r="D33" s="30"/>
      <c r="J33" s="30"/>
      <c r="P33" s="30"/>
    </row>
    <row r="34" spans="2:40" ht="50.1" customHeight="1">
      <c r="B34" s="468"/>
      <c r="C34" s="468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099999999999994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216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69"/>
      <c r="C37" s="469"/>
      <c r="D37" s="28"/>
      <c r="E37" s="28"/>
      <c r="F37" s="28"/>
      <c r="G37" s="28"/>
      <c r="H37" s="28"/>
      <c r="I37" s="28"/>
      <c r="J37" s="28"/>
      <c r="K37" s="28"/>
      <c r="L37" s="308"/>
      <c r="M37" s="28"/>
      <c r="N37" s="308"/>
      <c r="O37" s="28"/>
      <c r="P37" s="28"/>
      <c r="Q37" s="28"/>
      <c r="R37" s="308"/>
      <c r="S37" s="28"/>
      <c r="T37" s="308"/>
      <c r="U37" s="28"/>
    </row>
    <row r="38" spans="2:40" ht="27.95" customHeight="1">
      <c r="B38" s="470" t="s">
        <v>148</v>
      </c>
      <c r="C38" s="471"/>
      <c r="D38" s="309"/>
      <c r="E38" s="470" t="s">
        <v>147</v>
      </c>
      <c r="F38" s="472"/>
      <c r="G38" s="472"/>
      <c r="H38" s="472"/>
      <c r="I38" s="472"/>
      <c r="J38" s="309"/>
      <c r="K38" s="470" t="s">
        <v>144</v>
      </c>
      <c r="L38" s="472"/>
      <c r="M38" s="472"/>
      <c r="N38" s="472"/>
      <c r="O38" s="472"/>
      <c r="P38" s="309"/>
      <c r="Q38" s="473" t="s">
        <v>171</v>
      </c>
      <c r="R38" s="474"/>
      <c r="S38" s="474"/>
      <c r="T38" s="474"/>
      <c r="U38" s="474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70"/>
      <c r="C39" s="471"/>
      <c r="D39" s="311"/>
      <c r="E39" s="300"/>
      <c r="F39" s="312"/>
      <c r="G39" s="312"/>
      <c r="H39" s="312"/>
      <c r="I39" s="312"/>
      <c r="J39" s="311"/>
      <c r="K39" s="300"/>
      <c r="L39" s="312"/>
      <c r="M39" s="312"/>
      <c r="N39" s="312"/>
      <c r="O39" s="312"/>
      <c r="P39" s="311"/>
      <c r="Q39" s="300"/>
      <c r="R39" s="312"/>
      <c r="S39" s="312"/>
      <c r="T39" s="312"/>
      <c r="U39" s="312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7.95" customHeight="1">
      <c r="B40" s="471" t="s">
        <v>148</v>
      </c>
      <c r="C40" s="471"/>
      <c r="D40" s="183"/>
      <c r="E40" s="303" t="s">
        <v>7</v>
      </c>
      <c r="F40" s="310"/>
      <c r="G40" s="303"/>
      <c r="H40" s="310"/>
      <c r="I40" s="303" t="s">
        <v>136</v>
      </c>
      <c r="J40" s="305"/>
      <c r="K40" s="303" t="s">
        <v>7</v>
      </c>
      <c r="L40" s="304"/>
      <c r="M40" s="303"/>
      <c r="N40" s="304"/>
      <c r="O40" s="303" t="s">
        <v>136</v>
      </c>
      <c r="P40" s="305"/>
      <c r="Q40" s="303" t="s">
        <v>7</v>
      </c>
      <c r="R40" s="304"/>
      <c r="S40" s="303"/>
      <c r="T40" s="304"/>
      <c r="U40" s="303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9.9499999999999993" customHeight="1">
      <c r="B41" s="467"/>
      <c r="C41" s="467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6344</v>
      </c>
      <c r="F42" s="463"/>
      <c r="G42" s="31"/>
      <c r="I42" s="32">
        <v>1062.5389013240847</v>
      </c>
      <c r="K42" s="31">
        <v>8077</v>
      </c>
      <c r="L42" s="31"/>
      <c r="M42" s="31"/>
      <c r="O42" s="32">
        <v>1035.4057038504386</v>
      </c>
      <c r="Q42" s="32">
        <v>78.544013866534598</v>
      </c>
      <c r="R42" s="32"/>
      <c r="S42" s="32"/>
      <c r="T42" s="32"/>
      <c r="U42" s="32">
        <v>102.62053776338529</v>
      </c>
    </row>
    <row r="43" spans="2:40" ht="9.9499999999999993" customHeight="1">
      <c r="E43" s="31"/>
      <c r="F43" s="463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20677</v>
      </c>
      <c r="F44" s="463"/>
      <c r="G44" s="31"/>
      <c r="I44" s="32">
        <v>1487.7919093678963</v>
      </c>
      <c r="K44" s="31">
        <v>25200</v>
      </c>
      <c r="L44" s="31"/>
      <c r="M44" s="31"/>
      <c r="O44" s="32">
        <v>1391.7101849206347</v>
      </c>
      <c r="Q44" s="32">
        <v>82.051587301587304</v>
      </c>
      <c r="R44" s="32"/>
      <c r="S44" s="32"/>
      <c r="T44" s="32"/>
      <c r="U44" s="32">
        <v>106.90386012032678</v>
      </c>
    </row>
    <row r="45" spans="2:40" ht="9.9499999999999993" customHeight="1">
      <c r="B45" s="468"/>
      <c r="C45" s="468"/>
      <c r="D45" s="313"/>
      <c r="E45" s="464"/>
      <c r="F45" s="464"/>
      <c r="G45" s="464"/>
      <c r="H45" s="464"/>
      <c r="I45" s="464"/>
      <c r="J45" s="313"/>
      <c r="K45" s="29"/>
      <c r="L45" s="321"/>
      <c r="M45" s="29"/>
      <c r="N45" s="321"/>
      <c r="O45" s="29"/>
      <c r="P45" s="313"/>
      <c r="R45" s="465"/>
      <c r="T45" s="465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T62" sqref="T62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77" t="s">
        <v>172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</row>
    <row r="2" spans="1:37" ht="18.95" customHeight="1">
      <c r="B2" s="479" t="s">
        <v>217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T2" s="7" t="s">
        <v>170</v>
      </c>
      <c r="V2" s="199"/>
    </row>
    <row r="3" spans="1:37" ht="18.95" customHeight="1">
      <c r="B3" s="479" t="s">
        <v>175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1" t="s">
        <v>0</v>
      </c>
      <c r="C5" s="482" t="s">
        <v>28</v>
      </c>
      <c r="D5" s="482"/>
      <c r="E5" s="482"/>
      <c r="F5" s="482"/>
      <c r="G5" s="482"/>
      <c r="H5" s="482"/>
      <c r="I5" s="482"/>
      <c r="J5" s="482"/>
      <c r="K5" s="482" t="s">
        <v>29</v>
      </c>
      <c r="L5" s="482"/>
      <c r="M5" s="482"/>
      <c r="N5" s="482"/>
      <c r="O5" s="482"/>
      <c r="P5" s="482"/>
      <c r="Q5" s="482"/>
      <c r="R5" s="482"/>
    </row>
    <row r="6" spans="1:37" ht="14.25" customHeight="1">
      <c r="A6" s="248"/>
      <c r="B6" s="481"/>
      <c r="C6" s="482" t="s">
        <v>3</v>
      </c>
      <c r="D6" s="482"/>
      <c r="E6" s="483" t="s">
        <v>4</v>
      </c>
      <c r="F6" s="483"/>
      <c r="G6" s="482" t="s">
        <v>5</v>
      </c>
      <c r="H6" s="482"/>
      <c r="I6" s="482" t="s">
        <v>6</v>
      </c>
      <c r="J6" s="482"/>
      <c r="K6" s="482" t="s">
        <v>3</v>
      </c>
      <c r="L6" s="482"/>
      <c r="M6" s="483" t="s">
        <v>4</v>
      </c>
      <c r="N6" s="483"/>
      <c r="O6" s="482" t="s">
        <v>5</v>
      </c>
      <c r="P6" s="482"/>
      <c r="Q6" s="482" t="s">
        <v>6</v>
      </c>
      <c r="R6" s="482"/>
    </row>
    <row r="7" spans="1:37" ht="14.25" customHeight="1">
      <c r="A7" s="248"/>
      <c r="B7" s="481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3</v>
      </c>
      <c r="D11" s="255">
        <v>622.78000000000009</v>
      </c>
      <c r="E11" s="254">
        <v>0</v>
      </c>
      <c r="F11" s="255">
        <v>0</v>
      </c>
      <c r="G11" s="254">
        <v>0</v>
      </c>
      <c r="H11" s="255">
        <v>0</v>
      </c>
      <c r="I11" s="254">
        <v>3</v>
      </c>
      <c r="J11" s="255">
        <v>622.78000000000009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312</v>
      </c>
      <c r="D12" s="255">
        <v>879.86198717948685</v>
      </c>
      <c r="E12" s="254">
        <v>128</v>
      </c>
      <c r="F12" s="255">
        <v>816.27984375000017</v>
      </c>
      <c r="G12" s="254">
        <v>0</v>
      </c>
      <c r="H12" s="255">
        <v>0</v>
      </c>
      <c r="I12" s="254">
        <v>440</v>
      </c>
      <c r="J12" s="255">
        <v>861.36536363636344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1538</v>
      </c>
      <c r="D13" s="255">
        <v>923.37126137841369</v>
      </c>
      <c r="E13" s="254">
        <v>836</v>
      </c>
      <c r="F13" s="255">
        <v>835.30126794258297</v>
      </c>
      <c r="G13" s="254">
        <v>0</v>
      </c>
      <c r="H13" s="255">
        <v>0</v>
      </c>
      <c r="I13" s="254">
        <v>2374</v>
      </c>
      <c r="J13" s="255">
        <v>892.35756529064849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6271</v>
      </c>
      <c r="D14" s="255">
        <v>917.95056290862556</v>
      </c>
      <c r="E14" s="254">
        <v>3195</v>
      </c>
      <c r="F14" s="255">
        <v>848.95045383411525</v>
      </c>
      <c r="G14" s="254">
        <v>0</v>
      </c>
      <c r="H14" s="255">
        <v>0</v>
      </c>
      <c r="I14" s="254">
        <v>9466</v>
      </c>
      <c r="J14" s="255">
        <v>894.66138601309831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18059</v>
      </c>
      <c r="D15" s="255">
        <v>971.08496151503505</v>
      </c>
      <c r="E15" s="254">
        <v>10178</v>
      </c>
      <c r="F15" s="255">
        <v>910.2142827667526</v>
      </c>
      <c r="G15" s="254">
        <v>0</v>
      </c>
      <c r="H15" s="255">
        <v>0</v>
      </c>
      <c r="I15" s="254">
        <v>28237</v>
      </c>
      <c r="J15" s="255">
        <v>949.14418280978964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40238</v>
      </c>
      <c r="D16" s="255">
        <v>1030.2226378050595</v>
      </c>
      <c r="E16" s="254">
        <v>24107</v>
      </c>
      <c r="F16" s="255">
        <v>958.80070145601042</v>
      </c>
      <c r="G16" s="254">
        <v>0</v>
      </c>
      <c r="H16" s="255">
        <v>0</v>
      </c>
      <c r="I16" s="254">
        <v>64345</v>
      </c>
      <c r="J16" s="255">
        <v>1003.4642475716843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70520</v>
      </c>
      <c r="D17" s="255">
        <v>1064.0066691718637</v>
      </c>
      <c r="E17" s="254">
        <v>42595</v>
      </c>
      <c r="F17" s="255">
        <v>985.88274304495815</v>
      </c>
      <c r="G17" s="254">
        <v>0</v>
      </c>
      <c r="H17" s="255">
        <v>0</v>
      </c>
      <c r="I17" s="254">
        <v>113115</v>
      </c>
      <c r="J17" s="255">
        <v>1034.5880365115133</v>
      </c>
      <c r="K17" s="254">
        <v>42</v>
      </c>
      <c r="L17" s="255">
        <v>2585.945238095238</v>
      </c>
      <c r="M17" s="254">
        <v>6</v>
      </c>
      <c r="N17" s="255">
        <v>2173.521666666667</v>
      </c>
      <c r="O17" s="254">
        <v>0</v>
      </c>
      <c r="P17" s="255">
        <v>0</v>
      </c>
      <c r="Q17" s="254">
        <v>48</v>
      </c>
      <c r="R17" s="255">
        <v>2534.3922916666666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101770</v>
      </c>
      <c r="D18" s="255">
        <v>1071.2181671415938</v>
      </c>
      <c r="E18" s="254">
        <v>61569</v>
      </c>
      <c r="F18" s="255">
        <v>966.63631681528136</v>
      </c>
      <c r="G18" s="254">
        <v>0</v>
      </c>
      <c r="H18" s="255">
        <v>0</v>
      </c>
      <c r="I18" s="254">
        <v>163339</v>
      </c>
      <c r="J18" s="255">
        <v>1031.7970861827246</v>
      </c>
      <c r="K18" s="254">
        <v>358</v>
      </c>
      <c r="L18" s="255">
        <v>2568.4037150837994</v>
      </c>
      <c r="M18" s="254">
        <v>121</v>
      </c>
      <c r="N18" s="255">
        <v>2316.0569421487603</v>
      </c>
      <c r="O18" s="254">
        <v>0</v>
      </c>
      <c r="P18" s="255">
        <v>0</v>
      </c>
      <c r="Q18" s="254">
        <v>479</v>
      </c>
      <c r="R18" s="255">
        <v>2504.6584968684765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151466</v>
      </c>
      <c r="D19" s="255">
        <v>1213.8202635574955</v>
      </c>
      <c r="E19" s="254">
        <v>87558</v>
      </c>
      <c r="F19" s="255">
        <v>1044.2862834920836</v>
      </c>
      <c r="G19" s="254">
        <v>0</v>
      </c>
      <c r="H19" s="255">
        <v>0</v>
      </c>
      <c r="I19" s="254">
        <v>239024</v>
      </c>
      <c r="J19" s="255">
        <v>1151.7174779520026</v>
      </c>
      <c r="K19" s="254">
        <v>9160</v>
      </c>
      <c r="L19" s="255">
        <v>2655.8736517467232</v>
      </c>
      <c r="M19" s="254">
        <v>898</v>
      </c>
      <c r="N19" s="255">
        <v>2387.4916258351918</v>
      </c>
      <c r="O19" s="254">
        <v>0</v>
      </c>
      <c r="P19" s="255">
        <v>0</v>
      </c>
      <c r="Q19" s="254">
        <v>10058</v>
      </c>
      <c r="R19" s="255">
        <v>2631.911923841717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200739</v>
      </c>
      <c r="D20" s="255">
        <v>1299.3574641200778</v>
      </c>
      <c r="E20" s="254">
        <v>121205</v>
      </c>
      <c r="F20" s="255">
        <v>1092.3015220494185</v>
      </c>
      <c r="G20" s="254">
        <v>0</v>
      </c>
      <c r="H20" s="255">
        <v>0</v>
      </c>
      <c r="I20" s="254">
        <v>321944</v>
      </c>
      <c r="J20" s="255">
        <v>1221.405349905574</v>
      </c>
      <c r="K20" s="254">
        <v>173039</v>
      </c>
      <c r="L20" s="255">
        <v>1977.0254680158816</v>
      </c>
      <c r="M20" s="254">
        <v>70069</v>
      </c>
      <c r="N20" s="255">
        <v>1647.7385422940247</v>
      </c>
      <c r="O20" s="254">
        <v>0</v>
      </c>
      <c r="P20" s="255">
        <v>0</v>
      </c>
      <c r="Q20" s="254">
        <v>243108</v>
      </c>
      <c r="R20" s="255">
        <v>1882.1178319100982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909</v>
      </c>
      <c r="D21" s="255">
        <v>1323.8263806380637</v>
      </c>
      <c r="E21" s="254">
        <v>549</v>
      </c>
      <c r="F21" s="255">
        <v>1122.8289435336976</v>
      </c>
      <c r="G21" s="254">
        <v>0</v>
      </c>
      <c r="H21" s="255">
        <v>0</v>
      </c>
      <c r="I21" s="254">
        <v>1458</v>
      </c>
      <c r="J21" s="255">
        <v>1248.1421604938271</v>
      </c>
      <c r="K21" s="254">
        <v>953220</v>
      </c>
      <c r="L21" s="255">
        <v>1659.7965686305315</v>
      </c>
      <c r="M21" s="254">
        <v>672209</v>
      </c>
      <c r="N21" s="255">
        <v>1350.9007803079103</v>
      </c>
      <c r="O21" s="254">
        <v>0</v>
      </c>
      <c r="P21" s="255">
        <v>0</v>
      </c>
      <c r="Q21" s="254">
        <v>1625429</v>
      </c>
      <c r="R21" s="255">
        <v>1532.0502758225646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959.75545454545454</v>
      </c>
      <c r="E22" s="254">
        <v>10</v>
      </c>
      <c r="F22" s="255">
        <v>743.69299999999998</v>
      </c>
      <c r="G22" s="254">
        <v>0</v>
      </c>
      <c r="H22" s="255">
        <v>0</v>
      </c>
      <c r="I22" s="254">
        <v>21</v>
      </c>
      <c r="J22" s="255">
        <v>856.86857142857139</v>
      </c>
      <c r="K22" s="254">
        <v>894987</v>
      </c>
      <c r="L22" s="255">
        <v>1657.5009229966417</v>
      </c>
      <c r="M22" s="254">
        <v>613116</v>
      </c>
      <c r="N22" s="255">
        <v>1188.469517057132</v>
      </c>
      <c r="O22" s="254">
        <v>0</v>
      </c>
      <c r="P22" s="255">
        <v>0</v>
      </c>
      <c r="Q22" s="254">
        <v>1508103</v>
      </c>
      <c r="R22" s="255">
        <v>1466.8172233527789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23</v>
      </c>
      <c r="D23" s="255">
        <v>512.16304347826087</v>
      </c>
      <c r="E23" s="254">
        <v>77</v>
      </c>
      <c r="F23" s="255">
        <v>502.65155844155834</v>
      </c>
      <c r="G23" s="254">
        <v>0</v>
      </c>
      <c r="H23" s="255">
        <v>0</v>
      </c>
      <c r="I23" s="254">
        <v>100</v>
      </c>
      <c r="J23" s="255">
        <v>504.83919999999989</v>
      </c>
      <c r="K23" s="254">
        <v>762259</v>
      </c>
      <c r="L23" s="255">
        <v>1590.2330316336022</v>
      </c>
      <c r="M23" s="254">
        <v>494135</v>
      </c>
      <c r="N23" s="255">
        <v>968.75222874315909</v>
      </c>
      <c r="O23" s="254">
        <v>2</v>
      </c>
      <c r="P23" s="255">
        <v>1250.145</v>
      </c>
      <c r="Q23" s="254">
        <v>1256396</v>
      </c>
      <c r="R23" s="255">
        <v>1345.8068342306078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31</v>
      </c>
      <c r="D24" s="255">
        <v>436.03064516129041</v>
      </c>
      <c r="E24" s="254">
        <v>160</v>
      </c>
      <c r="F24" s="255">
        <v>460.09268750000012</v>
      </c>
      <c r="G24" s="254">
        <v>0</v>
      </c>
      <c r="H24" s="255">
        <v>0</v>
      </c>
      <c r="I24" s="254">
        <v>191</v>
      </c>
      <c r="J24" s="255">
        <v>456.187329842932</v>
      </c>
      <c r="K24" s="254">
        <v>484894</v>
      </c>
      <c r="L24" s="255">
        <v>1431.6337063358185</v>
      </c>
      <c r="M24" s="254">
        <v>324395</v>
      </c>
      <c r="N24" s="255">
        <v>803.45401174494225</v>
      </c>
      <c r="O24" s="254">
        <v>3</v>
      </c>
      <c r="P24" s="255">
        <v>1160.5933333333332</v>
      </c>
      <c r="Q24" s="254">
        <v>809292</v>
      </c>
      <c r="R24" s="255">
        <v>1179.834398857274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93</v>
      </c>
      <c r="D25" s="255">
        <v>485.88247311827956</v>
      </c>
      <c r="E25" s="254">
        <v>3005</v>
      </c>
      <c r="F25" s="255">
        <v>468.05040599001956</v>
      </c>
      <c r="G25" s="254">
        <v>0</v>
      </c>
      <c r="H25" s="255">
        <v>0</v>
      </c>
      <c r="I25" s="254">
        <v>3098</v>
      </c>
      <c r="J25" s="255">
        <v>468.58571336346319</v>
      </c>
      <c r="K25" s="254">
        <v>506232</v>
      </c>
      <c r="L25" s="255">
        <v>1251.6302828742737</v>
      </c>
      <c r="M25" s="254">
        <v>409778</v>
      </c>
      <c r="N25" s="255">
        <v>709.75173911240302</v>
      </c>
      <c r="O25" s="254">
        <v>19</v>
      </c>
      <c r="P25" s="255">
        <v>871.07052631578972</v>
      </c>
      <c r="Q25" s="254">
        <v>916029</v>
      </c>
      <c r="R25" s="255">
        <v>1009.2175027755799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5</v>
      </c>
      <c r="D26" s="255">
        <v>1154.874</v>
      </c>
      <c r="E26" s="254">
        <v>0</v>
      </c>
      <c r="F26" s="255">
        <v>0</v>
      </c>
      <c r="G26" s="254">
        <v>0</v>
      </c>
      <c r="H26" s="255">
        <v>0</v>
      </c>
      <c r="I26" s="254">
        <v>5</v>
      </c>
      <c r="J26" s="255">
        <v>1154.874</v>
      </c>
      <c r="K26" s="254">
        <v>60</v>
      </c>
      <c r="L26" s="255">
        <v>2251.3183333333336</v>
      </c>
      <c r="M26" s="254">
        <v>21</v>
      </c>
      <c r="N26" s="255">
        <v>1357.6028571428574</v>
      </c>
      <c r="O26" s="254">
        <v>0</v>
      </c>
      <c r="P26" s="255">
        <v>0</v>
      </c>
      <c r="Q26" s="254">
        <v>81</v>
      </c>
      <c r="R26" s="255">
        <v>2019.6143209876545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591988</v>
      </c>
      <c r="D27" s="259">
        <v>1176.4933324999827</v>
      </c>
      <c r="E27" s="258">
        <v>355172</v>
      </c>
      <c r="F27" s="259">
        <v>1023.0884573389787</v>
      </c>
      <c r="G27" s="258">
        <v>0</v>
      </c>
      <c r="H27" s="259">
        <v>0</v>
      </c>
      <c r="I27" s="258">
        <v>947160</v>
      </c>
      <c r="J27" s="259">
        <v>1118.9686098336074</v>
      </c>
      <c r="K27" s="258">
        <v>3784251</v>
      </c>
      <c r="L27" s="259">
        <v>1578.4264547674029</v>
      </c>
      <c r="M27" s="258">
        <v>2584748</v>
      </c>
      <c r="N27" s="259">
        <v>1077.4164394246573</v>
      </c>
      <c r="O27" s="258">
        <v>24</v>
      </c>
      <c r="P27" s="259">
        <v>938.85041666666677</v>
      </c>
      <c r="Q27" s="258">
        <v>6369023</v>
      </c>
      <c r="R27" s="259">
        <v>1375.0985683769711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54.823023634124631</v>
      </c>
      <c r="D28" s="254" t="s">
        <v>226</v>
      </c>
      <c r="E28" s="254">
        <v>55.232754834277479</v>
      </c>
      <c r="F28" s="254" t="s">
        <v>226</v>
      </c>
      <c r="G28" s="254">
        <v>0</v>
      </c>
      <c r="H28" s="254">
        <v>0</v>
      </c>
      <c r="I28" s="254">
        <v>54.976668021601533</v>
      </c>
      <c r="J28" s="254" t="s">
        <v>226</v>
      </c>
      <c r="K28" s="254">
        <v>74.781746481612586</v>
      </c>
      <c r="L28" s="254" t="s">
        <v>226</v>
      </c>
      <c r="M28" s="254">
        <v>75.403453053262496</v>
      </c>
      <c r="N28" s="254" t="s">
        <v>226</v>
      </c>
      <c r="O28" s="254">
        <v>87.958333333333329</v>
      </c>
      <c r="P28" s="254" t="s">
        <v>226</v>
      </c>
      <c r="Q28" s="254">
        <v>75.034105193609861</v>
      </c>
      <c r="R28" s="254" t="s">
        <v>226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1" t="s">
        <v>0</v>
      </c>
      <c r="C30" s="482" t="s">
        <v>30</v>
      </c>
      <c r="D30" s="482"/>
      <c r="E30" s="482"/>
      <c r="F30" s="482"/>
      <c r="G30" s="482"/>
      <c r="H30" s="482"/>
      <c r="I30" s="482"/>
      <c r="J30" s="482"/>
      <c r="K30" s="482" t="s">
        <v>31</v>
      </c>
      <c r="L30" s="482"/>
      <c r="M30" s="482"/>
      <c r="N30" s="482"/>
      <c r="O30" s="482"/>
      <c r="P30" s="482"/>
      <c r="Q30" s="482"/>
      <c r="R30" s="482"/>
    </row>
    <row r="31" spans="1:37" ht="14.25" customHeight="1">
      <c r="B31" s="481"/>
      <c r="C31" s="482" t="s">
        <v>3</v>
      </c>
      <c r="D31" s="482"/>
      <c r="E31" s="483" t="s">
        <v>4</v>
      </c>
      <c r="F31" s="483"/>
      <c r="G31" s="482" t="s">
        <v>5</v>
      </c>
      <c r="H31" s="482"/>
      <c r="I31" s="482" t="s">
        <v>6</v>
      </c>
      <c r="J31" s="482"/>
      <c r="K31" s="482" t="s">
        <v>3</v>
      </c>
      <c r="L31" s="482"/>
      <c r="M31" s="483" t="s">
        <v>4</v>
      </c>
      <c r="N31" s="483"/>
      <c r="O31" s="482" t="s">
        <v>5</v>
      </c>
      <c r="P31" s="482"/>
      <c r="Q31" s="482" t="s">
        <v>6</v>
      </c>
      <c r="R31" s="482"/>
    </row>
    <row r="32" spans="1:37" ht="14.25" customHeight="1">
      <c r="B32" s="481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1173</v>
      </c>
      <c r="L33" s="255">
        <v>350.58188405797102</v>
      </c>
      <c r="M33" s="254">
        <v>1189</v>
      </c>
      <c r="N33" s="255">
        <v>341.06527333894024</v>
      </c>
      <c r="O33" s="254">
        <v>0</v>
      </c>
      <c r="P33" s="255">
        <v>0</v>
      </c>
      <c r="Q33" s="254">
        <v>2362</v>
      </c>
      <c r="R33" s="255">
        <v>345.79134631668074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5733</v>
      </c>
      <c r="L34" s="255">
        <v>348.65227455084624</v>
      </c>
      <c r="M34" s="254">
        <v>5327</v>
      </c>
      <c r="N34" s="255">
        <v>349.0961141355354</v>
      </c>
      <c r="O34" s="254">
        <v>0</v>
      </c>
      <c r="P34" s="255">
        <v>0</v>
      </c>
      <c r="Q34" s="254">
        <v>11060</v>
      </c>
      <c r="R34" s="255">
        <v>348.86604792043386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14771</v>
      </c>
      <c r="L35" s="255">
        <v>350.66619863245592</v>
      </c>
      <c r="M35" s="254">
        <v>14260</v>
      </c>
      <c r="N35" s="255">
        <v>346.57077910238405</v>
      </c>
      <c r="O35" s="254">
        <v>0</v>
      </c>
      <c r="P35" s="255">
        <v>0</v>
      </c>
      <c r="Q35" s="254">
        <v>29031</v>
      </c>
      <c r="R35" s="255">
        <v>348.65453239640397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30553</v>
      </c>
      <c r="L36" s="255">
        <v>352.63985402415472</v>
      </c>
      <c r="M36" s="254">
        <v>29246</v>
      </c>
      <c r="N36" s="255">
        <v>349.69642036517826</v>
      </c>
      <c r="O36" s="254">
        <v>0</v>
      </c>
      <c r="P36" s="255">
        <v>0</v>
      </c>
      <c r="Q36" s="254">
        <v>59799</v>
      </c>
      <c r="R36" s="255">
        <v>351.20030385123499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905.3</v>
      </c>
      <c r="E37" s="254">
        <v>18</v>
      </c>
      <c r="F37" s="255">
        <v>743.82277777777767</v>
      </c>
      <c r="G37" s="254">
        <v>0</v>
      </c>
      <c r="H37" s="255">
        <v>0</v>
      </c>
      <c r="I37" s="254">
        <v>19</v>
      </c>
      <c r="J37" s="255">
        <v>752.32157894736827</v>
      </c>
      <c r="K37" s="254">
        <v>45019</v>
      </c>
      <c r="L37" s="255">
        <v>359.03795175370391</v>
      </c>
      <c r="M37" s="254">
        <v>44855</v>
      </c>
      <c r="N37" s="255">
        <v>359.16592041021119</v>
      </c>
      <c r="O37" s="254">
        <v>1</v>
      </c>
      <c r="P37" s="255">
        <v>675.88</v>
      </c>
      <c r="Q37" s="254">
        <v>89875</v>
      </c>
      <c r="R37" s="255">
        <v>359.10534397774705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819.93466666666666</v>
      </c>
      <c r="E38" s="254">
        <v>173</v>
      </c>
      <c r="F38" s="255">
        <v>859.96410404624294</v>
      </c>
      <c r="G38" s="254">
        <v>0</v>
      </c>
      <c r="H38" s="255">
        <v>0</v>
      </c>
      <c r="I38" s="254">
        <v>188</v>
      </c>
      <c r="J38" s="255">
        <v>856.7702659574469</v>
      </c>
      <c r="K38" s="254">
        <v>2632</v>
      </c>
      <c r="L38" s="255">
        <v>421.68596884498481</v>
      </c>
      <c r="M38" s="254">
        <v>2402</v>
      </c>
      <c r="N38" s="255">
        <v>407.07042048293113</v>
      </c>
      <c r="O38" s="254">
        <v>0</v>
      </c>
      <c r="P38" s="255">
        <v>0</v>
      </c>
      <c r="Q38" s="254">
        <v>5034</v>
      </c>
      <c r="R38" s="255">
        <v>414.71208184346455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94</v>
      </c>
      <c r="D39" s="255">
        <v>852.84659574468117</v>
      </c>
      <c r="E39" s="254">
        <v>854</v>
      </c>
      <c r="F39" s="255">
        <v>905.79480093676921</v>
      </c>
      <c r="G39" s="254">
        <v>0</v>
      </c>
      <c r="H39" s="255">
        <v>0</v>
      </c>
      <c r="I39" s="254">
        <v>948</v>
      </c>
      <c r="J39" s="255">
        <v>900.54466244725847</v>
      </c>
      <c r="K39" s="254">
        <v>2153</v>
      </c>
      <c r="L39" s="255">
        <v>396.60674872271261</v>
      </c>
      <c r="M39" s="254">
        <v>1408</v>
      </c>
      <c r="N39" s="255">
        <v>393.1884446022728</v>
      </c>
      <c r="O39" s="254">
        <v>0</v>
      </c>
      <c r="P39" s="255">
        <v>0</v>
      </c>
      <c r="Q39" s="254">
        <v>3561</v>
      </c>
      <c r="R39" s="255">
        <v>395.25516989609662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564</v>
      </c>
      <c r="D40" s="255">
        <v>803.03515957446825</v>
      </c>
      <c r="E40" s="254">
        <v>3089</v>
      </c>
      <c r="F40" s="255">
        <v>902.29371317578352</v>
      </c>
      <c r="G40" s="254">
        <v>0</v>
      </c>
      <c r="H40" s="255">
        <v>0</v>
      </c>
      <c r="I40" s="254">
        <v>3653</v>
      </c>
      <c r="J40" s="255">
        <v>886.96882288529844</v>
      </c>
      <c r="K40" s="254">
        <v>3317</v>
      </c>
      <c r="L40" s="255">
        <v>439.42857401266178</v>
      </c>
      <c r="M40" s="254">
        <v>2103</v>
      </c>
      <c r="N40" s="255">
        <v>448.50918687589217</v>
      </c>
      <c r="O40" s="254">
        <v>0</v>
      </c>
      <c r="P40" s="255">
        <v>0</v>
      </c>
      <c r="Q40" s="254">
        <v>5420</v>
      </c>
      <c r="R40" s="255">
        <v>442.95191881918828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1831</v>
      </c>
      <c r="D41" s="255">
        <v>791.33031676679389</v>
      </c>
      <c r="E41" s="254">
        <v>8870</v>
      </c>
      <c r="F41" s="255">
        <v>936.82428974069899</v>
      </c>
      <c r="G41" s="254">
        <v>0</v>
      </c>
      <c r="H41" s="255">
        <v>0</v>
      </c>
      <c r="I41" s="254">
        <v>10701</v>
      </c>
      <c r="J41" s="255">
        <v>911.92947014297727</v>
      </c>
      <c r="K41" s="254">
        <v>5668</v>
      </c>
      <c r="L41" s="255">
        <v>484.76666725476372</v>
      </c>
      <c r="M41" s="254">
        <v>3977</v>
      </c>
      <c r="N41" s="255">
        <v>500.16250188584411</v>
      </c>
      <c r="O41" s="254">
        <v>0</v>
      </c>
      <c r="P41" s="255">
        <v>0</v>
      </c>
      <c r="Q41" s="254">
        <v>9645</v>
      </c>
      <c r="R41" s="255">
        <v>491.11495489891166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4326</v>
      </c>
      <c r="D42" s="255">
        <v>815.03591539528441</v>
      </c>
      <c r="E42" s="254">
        <v>19781</v>
      </c>
      <c r="F42" s="255">
        <v>923.43625802537667</v>
      </c>
      <c r="G42" s="254">
        <v>0</v>
      </c>
      <c r="H42" s="255">
        <v>0</v>
      </c>
      <c r="I42" s="254">
        <v>24107</v>
      </c>
      <c r="J42" s="255">
        <v>903.98382171153503</v>
      </c>
      <c r="K42" s="254">
        <v>9715</v>
      </c>
      <c r="L42" s="255">
        <v>548.14411219763053</v>
      </c>
      <c r="M42" s="254">
        <v>6716</v>
      </c>
      <c r="N42" s="255">
        <v>537.2861450268008</v>
      </c>
      <c r="O42" s="254">
        <v>0</v>
      </c>
      <c r="P42" s="255">
        <v>0</v>
      </c>
      <c r="Q42" s="254">
        <v>16431</v>
      </c>
      <c r="R42" s="255">
        <v>543.70603128233063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8183</v>
      </c>
      <c r="D43" s="255">
        <v>778.98373823781014</v>
      </c>
      <c r="E43" s="254">
        <v>40260</v>
      </c>
      <c r="F43" s="255">
        <v>887.12617610531549</v>
      </c>
      <c r="G43" s="254">
        <v>0</v>
      </c>
      <c r="H43" s="255">
        <v>0</v>
      </c>
      <c r="I43" s="254">
        <v>48443</v>
      </c>
      <c r="J43" s="255">
        <v>868.85873665957934</v>
      </c>
      <c r="K43" s="254">
        <v>12852</v>
      </c>
      <c r="L43" s="255">
        <v>614.98165655150751</v>
      </c>
      <c r="M43" s="254">
        <v>8999</v>
      </c>
      <c r="N43" s="255">
        <v>625.25457495277112</v>
      </c>
      <c r="O43" s="254">
        <v>1</v>
      </c>
      <c r="P43" s="255">
        <v>438.81</v>
      </c>
      <c r="Q43" s="254">
        <v>21852</v>
      </c>
      <c r="R43" s="255">
        <v>619.20414515833613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13787</v>
      </c>
      <c r="D44" s="255">
        <v>749.42303184158925</v>
      </c>
      <c r="E44" s="254">
        <v>77495</v>
      </c>
      <c r="F44" s="255">
        <v>870.05878895412445</v>
      </c>
      <c r="G44" s="254">
        <v>0</v>
      </c>
      <c r="H44" s="255">
        <v>0</v>
      </c>
      <c r="I44" s="254">
        <v>91282</v>
      </c>
      <c r="J44" s="255">
        <v>851.83827249621902</v>
      </c>
      <c r="K44" s="254">
        <v>14939</v>
      </c>
      <c r="L44" s="255">
        <v>676.94696766851791</v>
      </c>
      <c r="M44" s="254">
        <v>10753</v>
      </c>
      <c r="N44" s="255">
        <v>685.7444768901687</v>
      </c>
      <c r="O44" s="254">
        <v>0</v>
      </c>
      <c r="P44" s="255">
        <v>0</v>
      </c>
      <c r="Q44" s="254">
        <v>25692</v>
      </c>
      <c r="R44" s="255">
        <v>680.62903277284659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20299</v>
      </c>
      <c r="D45" s="255">
        <v>735.67716242179426</v>
      </c>
      <c r="E45" s="254">
        <v>124413</v>
      </c>
      <c r="F45" s="255">
        <v>899.77204624918397</v>
      </c>
      <c r="G45" s="254">
        <v>0</v>
      </c>
      <c r="H45" s="255">
        <v>0</v>
      </c>
      <c r="I45" s="254">
        <v>144712</v>
      </c>
      <c r="J45" s="255">
        <v>876.7541759494701</v>
      </c>
      <c r="K45" s="254">
        <v>12781</v>
      </c>
      <c r="L45" s="255">
        <v>714.1017721618025</v>
      </c>
      <c r="M45" s="254">
        <v>9923</v>
      </c>
      <c r="N45" s="255">
        <v>728.32209110147937</v>
      </c>
      <c r="O45" s="254">
        <v>0</v>
      </c>
      <c r="P45" s="255">
        <v>0</v>
      </c>
      <c r="Q45" s="254">
        <v>22704</v>
      </c>
      <c r="R45" s="255">
        <v>720.31689834390318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25220</v>
      </c>
      <c r="D46" s="255">
        <v>671.41271530531378</v>
      </c>
      <c r="E46" s="254">
        <v>178560</v>
      </c>
      <c r="F46" s="255">
        <v>904.2615169690838</v>
      </c>
      <c r="G46" s="254">
        <v>1</v>
      </c>
      <c r="H46" s="255">
        <v>884.77</v>
      </c>
      <c r="I46" s="254">
        <v>203781</v>
      </c>
      <c r="J46" s="255">
        <v>875.44398113661055</v>
      </c>
      <c r="K46" s="254">
        <v>8618</v>
      </c>
      <c r="L46" s="255">
        <v>733.78248317474697</v>
      </c>
      <c r="M46" s="254">
        <v>7770</v>
      </c>
      <c r="N46" s="255">
        <v>742.29611711711459</v>
      </c>
      <c r="O46" s="254">
        <v>0</v>
      </c>
      <c r="P46" s="255">
        <v>0</v>
      </c>
      <c r="Q46" s="254">
        <v>16388</v>
      </c>
      <c r="R46" s="255">
        <v>737.81903038808582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27171</v>
      </c>
      <c r="D47" s="255">
        <v>603.3718508704128</v>
      </c>
      <c r="E47" s="254">
        <v>247346</v>
      </c>
      <c r="F47" s="255">
        <v>922.3094446241289</v>
      </c>
      <c r="G47" s="254">
        <v>1</v>
      </c>
      <c r="H47" s="255">
        <v>783.1</v>
      </c>
      <c r="I47" s="254">
        <v>274518</v>
      </c>
      <c r="J47" s="255">
        <v>890.74141422420291</v>
      </c>
      <c r="K47" s="254">
        <v>5283</v>
      </c>
      <c r="L47" s="255">
        <v>713.02405451447828</v>
      </c>
      <c r="M47" s="254">
        <v>5765</v>
      </c>
      <c r="N47" s="255">
        <v>734.93703382480157</v>
      </c>
      <c r="O47" s="254">
        <v>1</v>
      </c>
      <c r="P47" s="255">
        <v>844.72</v>
      </c>
      <c r="Q47" s="254">
        <v>11049</v>
      </c>
      <c r="R47" s="255">
        <v>724.46943614806503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28536</v>
      </c>
      <c r="D48" s="255">
        <v>542.93128188954302</v>
      </c>
      <c r="E48" s="254">
        <v>349001</v>
      </c>
      <c r="F48" s="255">
        <v>907.72155346259854</v>
      </c>
      <c r="G48" s="254">
        <v>1</v>
      </c>
      <c r="H48" s="255">
        <v>742.01</v>
      </c>
      <c r="I48" s="254">
        <v>377538</v>
      </c>
      <c r="J48" s="255">
        <v>880.14864450730875</v>
      </c>
      <c r="K48" s="254">
        <v>2806</v>
      </c>
      <c r="L48" s="255">
        <v>700.95018531718085</v>
      </c>
      <c r="M48" s="254">
        <v>3915</v>
      </c>
      <c r="N48" s="255">
        <v>700.93082758620551</v>
      </c>
      <c r="O48" s="254">
        <v>0</v>
      </c>
      <c r="P48" s="255">
        <v>0</v>
      </c>
      <c r="Q48" s="254">
        <v>6721</v>
      </c>
      <c r="R48" s="255">
        <v>700.93890938848449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24243</v>
      </c>
      <c r="D49" s="255">
        <v>506.05882935280215</v>
      </c>
      <c r="E49" s="254">
        <v>364032</v>
      </c>
      <c r="F49" s="255">
        <v>878.34754073817714</v>
      </c>
      <c r="G49" s="254">
        <v>2</v>
      </c>
      <c r="H49" s="255">
        <v>947.49</v>
      </c>
      <c r="I49" s="254">
        <v>388277</v>
      </c>
      <c r="J49" s="255">
        <v>855.10316379801043</v>
      </c>
      <c r="K49" s="254">
        <v>1135</v>
      </c>
      <c r="L49" s="255">
        <v>691.72358590308431</v>
      </c>
      <c r="M49" s="254">
        <v>2014</v>
      </c>
      <c r="N49" s="255">
        <v>709.59259185700432</v>
      </c>
      <c r="O49" s="254">
        <v>0</v>
      </c>
      <c r="P49" s="255">
        <v>0</v>
      </c>
      <c r="Q49" s="254">
        <v>3149</v>
      </c>
      <c r="R49" s="255">
        <v>703.15203239123764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47518</v>
      </c>
      <c r="D50" s="255">
        <v>467.43051138516086</v>
      </c>
      <c r="E50" s="254">
        <v>736714</v>
      </c>
      <c r="F50" s="255">
        <v>831.29227580852705</v>
      </c>
      <c r="G50" s="254">
        <v>6</v>
      </c>
      <c r="H50" s="255">
        <v>712.23666666666668</v>
      </c>
      <c r="I50" s="254">
        <v>784238</v>
      </c>
      <c r="J50" s="255">
        <v>809.24450758571152</v>
      </c>
      <c r="K50" s="254">
        <v>641</v>
      </c>
      <c r="L50" s="255">
        <v>724.85909516380332</v>
      </c>
      <c r="M50" s="254">
        <v>1729</v>
      </c>
      <c r="N50" s="255">
        <v>714.6804279930659</v>
      </c>
      <c r="O50" s="254">
        <v>0</v>
      </c>
      <c r="P50" s="255">
        <v>0</v>
      </c>
      <c r="Q50" s="254">
        <v>2370</v>
      </c>
      <c r="R50" s="255">
        <v>717.43339240506702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1005.01</v>
      </c>
      <c r="G51" s="254">
        <v>0</v>
      </c>
      <c r="H51" s="255">
        <v>0</v>
      </c>
      <c r="I51" s="254">
        <v>1</v>
      </c>
      <c r="J51" s="255">
        <v>1005.01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201788</v>
      </c>
      <c r="D52" s="259">
        <v>596.96991119392658</v>
      </c>
      <c r="E52" s="258">
        <v>2150607</v>
      </c>
      <c r="F52" s="259">
        <v>876.00652228882473</v>
      </c>
      <c r="G52" s="258">
        <v>11</v>
      </c>
      <c r="H52" s="259">
        <v>779.84363636363639</v>
      </c>
      <c r="I52" s="258">
        <v>2352406</v>
      </c>
      <c r="J52" s="259">
        <v>852.070476609906</v>
      </c>
      <c r="K52" s="258">
        <v>179789</v>
      </c>
      <c r="L52" s="259">
        <v>480.96688790749101</v>
      </c>
      <c r="M52" s="258">
        <v>162351</v>
      </c>
      <c r="N52" s="259">
        <v>475.8711215822504</v>
      </c>
      <c r="O52" s="258">
        <v>3</v>
      </c>
      <c r="P52" s="259">
        <v>653.13666666666666</v>
      </c>
      <c r="Q52" s="258">
        <v>342143</v>
      </c>
      <c r="R52" s="259">
        <v>478.55039465954246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73.744925367217078</v>
      </c>
      <c r="D53" s="254" t="s">
        <v>226</v>
      </c>
      <c r="E53" s="254">
        <v>78.322733220310923</v>
      </c>
      <c r="F53" s="254" t="s">
        <v>226</v>
      </c>
      <c r="G53" s="254">
        <v>82.454545454545453</v>
      </c>
      <c r="H53" s="254" t="s">
        <v>226</v>
      </c>
      <c r="I53" s="254">
        <v>77.930070714864144</v>
      </c>
      <c r="J53" s="254" t="s">
        <v>226</v>
      </c>
      <c r="K53" s="254">
        <v>35.253919872739715</v>
      </c>
      <c r="L53" s="254" t="s">
        <v>226</v>
      </c>
      <c r="M53" s="254">
        <v>34.696552531244031</v>
      </c>
      <c r="N53" s="254" t="s">
        <v>226</v>
      </c>
      <c r="O53" s="254">
        <v>50</v>
      </c>
      <c r="P53" s="254" t="s">
        <v>226</v>
      </c>
      <c r="Q53" s="254">
        <v>34.989571611869891</v>
      </c>
      <c r="R53" s="254" t="s">
        <v>226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1" t="s">
        <v>0</v>
      </c>
      <c r="C55" s="482" t="s">
        <v>1</v>
      </c>
      <c r="D55" s="482"/>
      <c r="E55" s="482"/>
      <c r="F55" s="482"/>
      <c r="G55" s="482"/>
      <c r="H55" s="482"/>
      <c r="I55" s="482"/>
      <c r="J55" s="482"/>
      <c r="K55" s="482" t="s">
        <v>2</v>
      </c>
      <c r="L55" s="482"/>
      <c r="M55" s="482"/>
      <c r="N55" s="482"/>
      <c r="O55" s="482"/>
      <c r="P55" s="482"/>
      <c r="Q55" s="482"/>
      <c r="R55" s="482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1"/>
      <c r="C56" s="482" t="s">
        <v>3</v>
      </c>
      <c r="D56" s="482"/>
      <c r="E56" s="483" t="s">
        <v>4</v>
      </c>
      <c r="F56" s="483"/>
      <c r="G56" s="482" t="s">
        <v>5</v>
      </c>
      <c r="H56" s="482"/>
      <c r="I56" s="482" t="s">
        <v>6</v>
      </c>
      <c r="J56" s="482"/>
      <c r="K56" s="482" t="s">
        <v>3</v>
      </c>
      <c r="L56" s="482"/>
      <c r="M56" s="483" t="s">
        <v>4</v>
      </c>
      <c r="N56" s="483"/>
      <c r="O56" s="482" t="s">
        <v>5</v>
      </c>
      <c r="P56" s="482"/>
      <c r="Q56" s="482" t="s">
        <v>6</v>
      </c>
      <c r="R56" s="482"/>
    </row>
    <row r="57" spans="2:37" ht="14.25" customHeight="1">
      <c r="B57" s="481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1173</v>
      </c>
      <c r="L58" s="255">
        <v>350.58188405797102</v>
      </c>
      <c r="M58" s="254">
        <v>1189</v>
      </c>
      <c r="N58" s="255">
        <v>341.06527333894024</v>
      </c>
      <c r="O58" s="254">
        <v>0</v>
      </c>
      <c r="P58" s="255">
        <v>0</v>
      </c>
      <c r="Q58" s="254">
        <v>2362</v>
      </c>
      <c r="R58" s="255">
        <v>345.79134631668074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5733</v>
      </c>
      <c r="L59" s="255">
        <v>348.65227455084624</v>
      </c>
      <c r="M59" s="254">
        <v>5327</v>
      </c>
      <c r="N59" s="255">
        <v>349.0961141355354</v>
      </c>
      <c r="O59" s="254">
        <v>0</v>
      </c>
      <c r="P59" s="255">
        <v>0</v>
      </c>
      <c r="Q59" s="254">
        <v>11060</v>
      </c>
      <c r="R59" s="255">
        <v>348.86604792043386</v>
      </c>
    </row>
    <row r="60" spans="2:37" ht="14.25" customHeight="1">
      <c r="B60" s="253" t="s">
        <v>11</v>
      </c>
      <c r="C60" s="254">
        <v>7</v>
      </c>
      <c r="D60" s="255">
        <v>239.5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14</v>
      </c>
      <c r="J60" s="255">
        <v>271.59857142857146</v>
      </c>
      <c r="K60" s="254">
        <v>14778</v>
      </c>
      <c r="L60" s="255">
        <v>350.61354175125228</v>
      </c>
      <c r="M60" s="254">
        <v>14267</v>
      </c>
      <c r="N60" s="255">
        <v>346.54974346393755</v>
      </c>
      <c r="O60" s="254">
        <v>0</v>
      </c>
      <c r="P60" s="255">
        <v>0</v>
      </c>
      <c r="Q60" s="254">
        <v>29045</v>
      </c>
      <c r="R60" s="255">
        <v>348.61739060079196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358.06</v>
      </c>
      <c r="E61" s="254">
        <v>19</v>
      </c>
      <c r="F61" s="255">
        <v>367.95947368421054</v>
      </c>
      <c r="G61" s="254">
        <v>0</v>
      </c>
      <c r="H61" s="255">
        <v>0</v>
      </c>
      <c r="I61" s="254">
        <v>34</v>
      </c>
      <c r="J61" s="255">
        <v>363.59205882352944</v>
      </c>
      <c r="K61" s="254">
        <v>30571</v>
      </c>
      <c r="L61" s="255">
        <v>352.66902293022798</v>
      </c>
      <c r="M61" s="254">
        <v>29265</v>
      </c>
      <c r="N61" s="255">
        <v>349.70827746454825</v>
      </c>
      <c r="O61" s="254">
        <v>0</v>
      </c>
      <c r="P61" s="255">
        <v>0</v>
      </c>
      <c r="Q61" s="254">
        <v>59836</v>
      </c>
      <c r="R61" s="255">
        <v>351.22096129420424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19</v>
      </c>
      <c r="D62" s="255">
        <v>465.58421052631581</v>
      </c>
      <c r="E62" s="254">
        <v>21</v>
      </c>
      <c r="F62" s="255">
        <v>424.2342857142857</v>
      </c>
      <c r="G62" s="254">
        <v>0</v>
      </c>
      <c r="H62" s="255">
        <v>0</v>
      </c>
      <c r="I62" s="254">
        <v>40</v>
      </c>
      <c r="J62" s="255">
        <v>443.87549999999999</v>
      </c>
      <c r="K62" s="254">
        <v>45351</v>
      </c>
      <c r="L62" s="255">
        <v>362.67773345681456</v>
      </c>
      <c r="M62" s="254">
        <v>45022</v>
      </c>
      <c r="N62" s="255">
        <v>360.64965816711884</v>
      </c>
      <c r="O62" s="254">
        <v>1</v>
      </c>
      <c r="P62" s="255">
        <v>675.88</v>
      </c>
      <c r="Q62" s="254">
        <v>90374</v>
      </c>
      <c r="R62" s="255">
        <v>361.67086418660256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87</v>
      </c>
      <c r="D63" s="255">
        <v>322.54517241379313</v>
      </c>
      <c r="E63" s="254">
        <v>79</v>
      </c>
      <c r="F63" s="255">
        <v>310.03569620253182</v>
      </c>
      <c r="G63" s="254">
        <v>0</v>
      </c>
      <c r="H63" s="255">
        <v>0</v>
      </c>
      <c r="I63" s="254">
        <v>166</v>
      </c>
      <c r="J63" s="255">
        <v>316.59186746987962</v>
      </c>
      <c r="K63" s="254">
        <v>4272</v>
      </c>
      <c r="L63" s="255">
        <v>601.68139513108622</v>
      </c>
      <c r="M63" s="254">
        <v>3490</v>
      </c>
      <c r="N63" s="255">
        <v>529.90304297994271</v>
      </c>
      <c r="O63" s="254">
        <v>0</v>
      </c>
      <c r="P63" s="255">
        <v>0</v>
      </c>
      <c r="Q63" s="254">
        <v>7762</v>
      </c>
      <c r="R63" s="255">
        <v>569.40795413553224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74</v>
      </c>
      <c r="D64" s="255">
        <v>339.56837837837861</v>
      </c>
      <c r="E64" s="254">
        <v>58</v>
      </c>
      <c r="F64" s="255">
        <v>320.62603448275877</v>
      </c>
      <c r="G64" s="254">
        <v>0</v>
      </c>
      <c r="H64" s="255">
        <v>0</v>
      </c>
      <c r="I64" s="254">
        <v>132</v>
      </c>
      <c r="J64" s="255">
        <v>331.24522727272745</v>
      </c>
      <c r="K64" s="254">
        <v>8592</v>
      </c>
      <c r="L64" s="255">
        <v>781.61754539106039</v>
      </c>
      <c r="M64" s="254">
        <v>5515</v>
      </c>
      <c r="N64" s="255">
        <v>735.83882139619209</v>
      </c>
      <c r="O64" s="254">
        <v>0</v>
      </c>
      <c r="P64" s="255">
        <v>0</v>
      </c>
      <c r="Q64" s="254">
        <v>14107</v>
      </c>
      <c r="R64" s="255">
        <v>763.72078046359889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69</v>
      </c>
      <c r="D65" s="255">
        <v>316.84507246376819</v>
      </c>
      <c r="E65" s="254">
        <v>81</v>
      </c>
      <c r="F65" s="255">
        <v>339.37703703703716</v>
      </c>
      <c r="G65" s="254">
        <v>0</v>
      </c>
      <c r="H65" s="255">
        <v>0</v>
      </c>
      <c r="I65" s="254">
        <v>150</v>
      </c>
      <c r="J65" s="255">
        <v>329.0123333333334</v>
      </c>
      <c r="K65" s="254">
        <v>22009</v>
      </c>
      <c r="L65" s="255">
        <v>884.6009377981743</v>
      </c>
      <c r="M65" s="254">
        <v>15451</v>
      </c>
      <c r="N65" s="255">
        <v>842.79662222509887</v>
      </c>
      <c r="O65" s="254">
        <v>0</v>
      </c>
      <c r="P65" s="255">
        <v>0</v>
      </c>
      <c r="Q65" s="254">
        <v>37460</v>
      </c>
      <c r="R65" s="255">
        <v>867.35805258942924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110</v>
      </c>
      <c r="D66" s="255">
        <v>330.05054545454544</v>
      </c>
      <c r="E66" s="254">
        <v>109</v>
      </c>
      <c r="F66" s="255">
        <v>314.07825688073405</v>
      </c>
      <c r="G66" s="254">
        <v>0</v>
      </c>
      <c r="H66" s="255">
        <v>0</v>
      </c>
      <c r="I66" s="254">
        <v>219</v>
      </c>
      <c r="J66" s="255">
        <v>322.10086757990871</v>
      </c>
      <c r="K66" s="254">
        <v>47847</v>
      </c>
      <c r="L66" s="255">
        <v>954.85583923756951</v>
      </c>
      <c r="M66" s="254">
        <v>37063</v>
      </c>
      <c r="N66" s="255">
        <v>902.4315559992458</v>
      </c>
      <c r="O66" s="254">
        <v>0</v>
      </c>
      <c r="P66" s="255">
        <v>0</v>
      </c>
      <c r="Q66" s="254">
        <v>84910</v>
      </c>
      <c r="R66" s="255">
        <v>931.97277234719161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558</v>
      </c>
      <c r="D67" s="255">
        <v>614.45023297491082</v>
      </c>
      <c r="E67" s="254">
        <v>547</v>
      </c>
      <c r="F67" s="255">
        <v>636.60191956124299</v>
      </c>
      <c r="G67" s="254">
        <v>0</v>
      </c>
      <c r="H67" s="255">
        <v>0</v>
      </c>
      <c r="I67" s="254">
        <v>1105</v>
      </c>
      <c r="J67" s="255">
        <v>625.41581900452513</v>
      </c>
      <c r="K67" s="254">
        <v>85161</v>
      </c>
      <c r="L67" s="255">
        <v>990.31585655405433</v>
      </c>
      <c r="M67" s="254">
        <v>69645</v>
      </c>
      <c r="N67" s="255">
        <v>922.2463089956201</v>
      </c>
      <c r="O67" s="254">
        <v>0</v>
      </c>
      <c r="P67" s="255">
        <v>0</v>
      </c>
      <c r="Q67" s="254">
        <v>154806</v>
      </c>
      <c r="R67" s="255">
        <v>959.6923429970401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2350</v>
      </c>
      <c r="D68" s="255">
        <v>652.98021702127505</v>
      </c>
      <c r="E68" s="254">
        <v>2474</v>
      </c>
      <c r="F68" s="255">
        <v>674.51950282942551</v>
      </c>
      <c r="G68" s="254">
        <v>0</v>
      </c>
      <c r="H68" s="255">
        <v>0</v>
      </c>
      <c r="I68" s="254">
        <v>4824</v>
      </c>
      <c r="J68" s="255">
        <v>664.02669154228749</v>
      </c>
      <c r="K68" s="254">
        <v>125513</v>
      </c>
      <c r="L68" s="255">
        <v>1001.888514257487</v>
      </c>
      <c r="M68" s="254">
        <v>113423</v>
      </c>
      <c r="N68" s="255">
        <v>906.39642136074735</v>
      </c>
      <c r="O68" s="254">
        <v>1</v>
      </c>
      <c r="P68" s="255">
        <v>438.81</v>
      </c>
      <c r="Q68" s="254">
        <v>238937</v>
      </c>
      <c r="R68" s="255">
        <v>956.55621858481527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4078</v>
      </c>
      <c r="D69" s="255">
        <v>678.48548307994213</v>
      </c>
      <c r="E69" s="254">
        <v>4734</v>
      </c>
      <c r="F69" s="255">
        <v>713.70188001690099</v>
      </c>
      <c r="G69" s="254">
        <v>0</v>
      </c>
      <c r="H69" s="255">
        <v>0</v>
      </c>
      <c r="I69" s="254">
        <v>8812</v>
      </c>
      <c r="J69" s="255">
        <v>697.40450522015578</v>
      </c>
      <c r="K69" s="254">
        <v>193430</v>
      </c>
      <c r="L69" s="255">
        <v>1196.2589700666888</v>
      </c>
      <c r="M69" s="254">
        <v>181438</v>
      </c>
      <c r="N69" s="255">
        <v>946.6444008421596</v>
      </c>
      <c r="O69" s="254">
        <v>0</v>
      </c>
      <c r="P69" s="255">
        <v>0</v>
      </c>
      <c r="Q69" s="254">
        <v>374868</v>
      </c>
      <c r="R69" s="255">
        <v>1075.4442613933422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3761</v>
      </c>
      <c r="D70" s="255">
        <v>688.95585748471251</v>
      </c>
      <c r="E70" s="254">
        <v>5342</v>
      </c>
      <c r="F70" s="255">
        <v>740.92142268813404</v>
      </c>
      <c r="G70" s="254">
        <v>0</v>
      </c>
      <c r="H70" s="255">
        <v>0</v>
      </c>
      <c r="I70" s="254">
        <v>9103</v>
      </c>
      <c r="J70" s="255">
        <v>719.45130396572733</v>
      </c>
      <c r="K70" s="254">
        <v>410619</v>
      </c>
      <c r="L70" s="255">
        <v>1533.2603615517075</v>
      </c>
      <c r="M70" s="254">
        <v>330952</v>
      </c>
      <c r="N70" s="255">
        <v>1120.9368121056814</v>
      </c>
      <c r="O70" s="254">
        <v>0</v>
      </c>
      <c r="P70" s="255">
        <v>0</v>
      </c>
      <c r="Q70" s="254">
        <v>741571</v>
      </c>
      <c r="R70" s="255">
        <v>1349.2465539240343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1896</v>
      </c>
      <c r="D71" s="255">
        <v>743.88402426160349</v>
      </c>
      <c r="E71" s="254">
        <v>4030</v>
      </c>
      <c r="F71" s="255">
        <v>809.76339454094273</v>
      </c>
      <c r="G71" s="254">
        <v>0</v>
      </c>
      <c r="H71" s="255">
        <v>0</v>
      </c>
      <c r="I71" s="254">
        <v>5926</v>
      </c>
      <c r="J71" s="255">
        <v>788.6855534930811</v>
      </c>
      <c r="K71" s="254">
        <v>989863</v>
      </c>
      <c r="L71" s="255">
        <v>1624.4892612007877</v>
      </c>
      <c r="M71" s="254">
        <v>863118</v>
      </c>
      <c r="N71" s="255">
        <v>1250.3504961082954</v>
      </c>
      <c r="O71" s="254">
        <v>1</v>
      </c>
      <c r="P71" s="255">
        <v>884.77</v>
      </c>
      <c r="Q71" s="254">
        <v>1852982</v>
      </c>
      <c r="R71" s="255">
        <v>1450.2152302774637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1111</v>
      </c>
      <c r="D72" s="255">
        <v>716.5959225922594</v>
      </c>
      <c r="E72" s="254">
        <v>3401</v>
      </c>
      <c r="F72" s="255">
        <v>749.85972067039143</v>
      </c>
      <c r="G72" s="254">
        <v>0</v>
      </c>
      <c r="H72" s="255">
        <v>0</v>
      </c>
      <c r="I72" s="254">
        <v>4512</v>
      </c>
      <c r="J72" s="255">
        <v>741.66910017730527</v>
      </c>
      <c r="K72" s="254">
        <v>928563</v>
      </c>
      <c r="L72" s="255">
        <v>1620.1481176721397</v>
      </c>
      <c r="M72" s="254">
        <v>869638</v>
      </c>
      <c r="N72" s="255">
        <v>1108.0401847090402</v>
      </c>
      <c r="O72" s="254">
        <v>2</v>
      </c>
      <c r="P72" s="255">
        <v>813.91000000000008</v>
      </c>
      <c r="Q72" s="254">
        <v>1798203</v>
      </c>
      <c r="R72" s="255">
        <v>1372.4841269645283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637</v>
      </c>
      <c r="D73" s="255">
        <v>669.59562009419142</v>
      </c>
      <c r="E73" s="254">
        <v>3010</v>
      </c>
      <c r="F73" s="255">
        <v>714.28832225913629</v>
      </c>
      <c r="G73" s="254">
        <v>0</v>
      </c>
      <c r="H73" s="255">
        <v>0</v>
      </c>
      <c r="I73" s="254">
        <v>3647</v>
      </c>
      <c r="J73" s="255">
        <v>706.48211132437609</v>
      </c>
      <c r="K73" s="254">
        <v>794261</v>
      </c>
      <c r="L73" s="255">
        <v>1548.6945801191271</v>
      </c>
      <c r="M73" s="254">
        <v>850138</v>
      </c>
      <c r="N73" s="255">
        <v>941.52122201336874</v>
      </c>
      <c r="O73" s="254">
        <v>3</v>
      </c>
      <c r="P73" s="255">
        <v>1080.7666666666667</v>
      </c>
      <c r="Q73" s="254">
        <v>1644402</v>
      </c>
      <c r="R73" s="255">
        <v>1234.7916852691733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267</v>
      </c>
      <c r="D74" s="255">
        <v>616.85490636704151</v>
      </c>
      <c r="E74" s="254">
        <v>2133</v>
      </c>
      <c r="F74" s="255">
        <v>696.43509142053426</v>
      </c>
      <c r="G74" s="254">
        <v>0</v>
      </c>
      <c r="H74" s="255">
        <v>0</v>
      </c>
      <c r="I74" s="254">
        <v>2400</v>
      </c>
      <c r="J74" s="255">
        <v>687.58179583333322</v>
      </c>
      <c r="K74" s="254">
        <v>510570</v>
      </c>
      <c r="L74" s="255">
        <v>1385.5539927531979</v>
      </c>
      <c r="M74" s="254">
        <v>692734</v>
      </c>
      <c r="N74" s="255">
        <v>842.12887840065684</v>
      </c>
      <c r="O74" s="254">
        <v>5</v>
      </c>
      <c r="P74" s="255">
        <v>1075.3520000000001</v>
      </c>
      <c r="Q74" s="254">
        <v>1203309</v>
      </c>
      <c r="R74" s="255">
        <v>1072.7078292358829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334</v>
      </c>
      <c r="D75" s="255">
        <v>566.66287425149721</v>
      </c>
      <c r="E75" s="254">
        <v>3790</v>
      </c>
      <c r="F75" s="255">
        <v>649.43489709762594</v>
      </c>
      <c r="G75" s="254">
        <v>0</v>
      </c>
      <c r="H75" s="255">
        <v>0</v>
      </c>
      <c r="I75" s="254">
        <v>4124</v>
      </c>
      <c r="J75" s="255">
        <v>642.73124636275509</v>
      </c>
      <c r="K75" s="254">
        <v>554818</v>
      </c>
      <c r="L75" s="255">
        <v>1183.317324870515</v>
      </c>
      <c r="M75" s="254">
        <v>1155016</v>
      </c>
      <c r="N75" s="255">
        <v>786.45563180077636</v>
      </c>
      <c r="O75" s="254">
        <v>25</v>
      </c>
      <c r="P75" s="255">
        <v>832.95040000000006</v>
      </c>
      <c r="Q75" s="254">
        <v>1709859</v>
      </c>
      <c r="R75" s="255">
        <v>915.23067886300271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65</v>
      </c>
      <c r="L76" s="255">
        <v>2166.9764615384615</v>
      </c>
      <c r="M76" s="254">
        <v>22</v>
      </c>
      <c r="N76" s="255">
        <v>1341.5759090909091</v>
      </c>
      <c r="O76" s="254">
        <v>0</v>
      </c>
      <c r="P76" s="255">
        <v>0</v>
      </c>
      <c r="Q76" s="254">
        <v>87</v>
      </c>
      <c r="R76" s="255">
        <v>1958.254482758621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15373</v>
      </c>
      <c r="D77" s="259">
        <v>673.23779548559196</v>
      </c>
      <c r="E77" s="258">
        <v>29835</v>
      </c>
      <c r="F77" s="259">
        <v>716.84163633316655</v>
      </c>
      <c r="G77" s="258">
        <v>0</v>
      </c>
      <c r="H77" s="259">
        <v>0</v>
      </c>
      <c r="I77" s="258">
        <v>45208</v>
      </c>
      <c r="J77" s="259">
        <v>702.0141313484346</v>
      </c>
      <c r="K77" s="258">
        <v>4773189</v>
      </c>
      <c r="L77" s="259">
        <v>1442.8331728913308</v>
      </c>
      <c r="M77" s="258">
        <v>5282713</v>
      </c>
      <c r="N77" s="259">
        <v>971.24588106527972</v>
      </c>
      <c r="O77" s="258">
        <v>38</v>
      </c>
      <c r="P77" s="259">
        <v>870.26578947368432</v>
      </c>
      <c r="Q77" s="258">
        <v>10055940</v>
      </c>
      <c r="R77" s="259">
        <v>1195.0908360511307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60.804462369088661</v>
      </c>
      <c r="D78" s="254" t="s">
        <v>226</v>
      </c>
      <c r="E78" s="254">
        <v>68.134204793028317</v>
      </c>
      <c r="F78" s="254" t="s">
        <v>226</v>
      </c>
      <c r="G78" s="254">
        <v>0</v>
      </c>
      <c r="H78" s="254">
        <v>0</v>
      </c>
      <c r="I78" s="254">
        <v>65.641722703946201</v>
      </c>
      <c r="J78" s="254" t="s">
        <v>226</v>
      </c>
      <c r="K78" s="254">
        <v>70.728673434030597</v>
      </c>
      <c r="L78" s="254" t="s">
        <v>226</v>
      </c>
      <c r="M78" s="254">
        <v>73.943686661616354</v>
      </c>
      <c r="N78" s="254" t="s">
        <v>226</v>
      </c>
      <c r="O78" s="254">
        <v>83.368421052631575</v>
      </c>
      <c r="P78" s="254" t="s">
        <v>226</v>
      </c>
      <c r="Q78" s="254">
        <v>72.417660242248971</v>
      </c>
      <c r="R78" s="254" t="s">
        <v>226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227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I78" sqref="I7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5" t="s">
        <v>118</v>
      </c>
      <c r="D36" s="46">
        <v>946559</v>
      </c>
      <c r="E36" s="46">
        <v>6357104</v>
      </c>
      <c r="F36" s="46">
        <v>2350589</v>
      </c>
      <c r="G36" s="46">
        <v>341443</v>
      </c>
      <c r="H36" s="46">
        <v>45037</v>
      </c>
      <c r="I36" s="46">
        <v>10040732</v>
      </c>
      <c r="J36" s="31"/>
    </row>
    <row r="37" spans="2:42">
      <c r="B37" s="45"/>
      <c r="C37" s="48" t="s">
        <v>119</v>
      </c>
      <c r="D37" s="49">
        <v>947160</v>
      </c>
      <c r="E37" s="49">
        <v>6369023</v>
      </c>
      <c r="F37" s="49">
        <v>2352406</v>
      </c>
      <c r="G37" s="49">
        <v>342143</v>
      </c>
      <c r="H37" s="49">
        <v>45208</v>
      </c>
      <c r="I37" s="50">
        <v>10055940</v>
      </c>
      <c r="J37" s="31"/>
    </row>
    <row r="38" spans="2:42">
      <c r="B38" s="45"/>
      <c r="C38" s="45" t="s">
        <v>120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121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122</v>
      </c>
      <c r="D40" s="46"/>
      <c r="E40" s="46"/>
      <c r="F40" s="46"/>
      <c r="G40" s="46"/>
      <c r="H40" s="46"/>
      <c r="I40" s="46"/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2" ht="15.75" customHeight="1">
      <c r="B42" s="51"/>
      <c r="C42" s="45" t="s">
        <v>124</v>
      </c>
      <c r="D42" s="46"/>
      <c r="E42" s="46"/>
      <c r="F42" s="46"/>
      <c r="G42" s="46"/>
      <c r="H42" s="46"/>
      <c r="I42" s="46"/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4" t="s">
        <v>118</v>
      </c>
      <c r="D75" s="52">
        <v>-0.61704933454845845</v>
      </c>
      <c r="E75" s="52">
        <v>1.7705578126395727</v>
      </c>
      <c r="F75" s="52">
        <v>1.0041044898367879E-2</v>
      </c>
      <c r="G75" s="52">
        <v>-0.3004625195636379</v>
      </c>
      <c r="H75" s="52">
        <v>1.4004277834064993</v>
      </c>
      <c r="I75" s="52">
        <v>1.0522150258519769</v>
      </c>
    </row>
    <row r="76" spans="2:17">
      <c r="B76" s="45"/>
      <c r="C76" s="55" t="s">
        <v>119</v>
      </c>
      <c r="D76" s="56">
        <v>-0.55112876925774712</v>
      </c>
      <c r="E76" s="56">
        <v>1.8415521306458071</v>
      </c>
      <c r="F76" s="56">
        <v>2.1254879589704956E-4</v>
      </c>
      <c r="G76" s="56">
        <v>-0.32657080264753002</v>
      </c>
      <c r="H76" s="56">
        <v>1.6595457611873199</v>
      </c>
      <c r="I76" s="56">
        <v>1.1013131486078631</v>
      </c>
    </row>
    <row r="77" spans="2:17">
      <c r="B77" s="45"/>
      <c r="C77" s="54" t="s">
        <v>120</v>
      </c>
      <c r="D77" s="52"/>
      <c r="E77" s="52"/>
      <c r="F77" s="52"/>
      <c r="G77" s="52"/>
      <c r="H77" s="52"/>
      <c r="I77" s="52"/>
    </row>
    <row r="78" spans="2:17">
      <c r="B78" s="45"/>
      <c r="C78" s="54" t="s">
        <v>121</v>
      </c>
      <c r="D78" s="52"/>
      <c r="E78" s="52"/>
      <c r="F78" s="52"/>
      <c r="G78" s="52"/>
      <c r="H78" s="52"/>
      <c r="I78" s="52"/>
    </row>
    <row r="79" spans="2:17">
      <c r="B79" s="45"/>
      <c r="C79" s="54" t="s">
        <v>122</v>
      </c>
      <c r="D79" s="52"/>
      <c r="E79" s="52"/>
      <c r="F79" s="52"/>
      <c r="G79" s="52"/>
      <c r="H79" s="52"/>
      <c r="I79" s="52"/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124</v>
      </c>
      <c r="D81" s="52"/>
      <c r="E81" s="52"/>
      <c r="F81" s="52"/>
      <c r="G81" s="52"/>
      <c r="H81" s="52"/>
      <c r="I81" s="52"/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75">
      <c r="B85" s="42"/>
      <c r="C85" s="43"/>
      <c r="D85" s="43"/>
      <c r="E85" s="43"/>
      <c r="F85" s="43"/>
      <c r="G85" s="43"/>
      <c r="H85" s="43"/>
      <c r="I85" s="43"/>
    </row>
    <row r="86" spans="2:9" ht="18.7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J16" sqref="J16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5" t="s">
        <v>118</v>
      </c>
      <c r="D36" s="46">
        <v>1059749.5503899993</v>
      </c>
      <c r="E36" s="46">
        <v>8740260.678779982</v>
      </c>
      <c r="F36" s="46">
        <v>2002194.3128800013</v>
      </c>
      <c r="G36" s="46">
        <v>163392.18277999997</v>
      </c>
      <c r="H36" s="46">
        <v>31601.154109999999</v>
      </c>
      <c r="I36" s="46">
        <v>11997197.878939981</v>
      </c>
    </row>
    <row r="37" spans="2:43">
      <c r="B37" s="45"/>
      <c r="C37" s="48" t="s">
        <v>119</v>
      </c>
      <c r="D37" s="50">
        <v>1059842.3084900002</v>
      </c>
      <c r="E37" s="50">
        <v>8758034.4092599917</v>
      </c>
      <c r="F37" s="50">
        <v>2004415.7015999996</v>
      </c>
      <c r="G37" s="50">
        <v>163732.66768000007</v>
      </c>
      <c r="H37" s="50">
        <v>31736.654850000006</v>
      </c>
      <c r="I37" s="50">
        <v>12017761.741879994</v>
      </c>
    </row>
    <row r="38" spans="2:43">
      <c r="B38" s="45"/>
      <c r="C38" s="45" t="s">
        <v>120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121</v>
      </c>
      <c r="D39" s="46"/>
      <c r="E39" s="46"/>
      <c r="F39" s="46"/>
      <c r="G39" s="46"/>
      <c r="H39" s="46"/>
      <c r="I39" s="46"/>
    </row>
    <row r="40" spans="2:43">
      <c r="B40" s="45"/>
      <c r="C40" s="45" t="s">
        <v>122</v>
      </c>
      <c r="D40" s="46"/>
      <c r="E40" s="46"/>
      <c r="F40" s="46"/>
      <c r="G40" s="46"/>
      <c r="H40" s="46"/>
      <c r="I40" s="46"/>
    </row>
    <row r="41" spans="2:43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124</v>
      </c>
      <c r="D42" s="46"/>
      <c r="E42" s="46"/>
      <c r="F42" s="46"/>
      <c r="G42" s="46"/>
      <c r="H42" s="46"/>
      <c r="I42" s="46"/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5" t="s">
        <v>118</v>
      </c>
      <c r="D75" s="52">
        <v>7.4596855761386083</v>
      </c>
      <c r="E75" s="52">
        <v>11.52216047371024</v>
      </c>
      <c r="F75" s="52">
        <v>9.3919459969095556</v>
      </c>
      <c r="G75" s="52">
        <v>8.8116939863839292</v>
      </c>
      <c r="H75" s="52">
        <v>11.628215503136197</v>
      </c>
      <c r="I75" s="52">
        <v>10.755070161013469</v>
      </c>
    </row>
    <row r="76" spans="2:20">
      <c r="B76" s="45"/>
      <c r="C76" s="48" t="s">
        <v>119</v>
      </c>
      <c r="D76" s="56">
        <v>7.488238210649123</v>
      </c>
      <c r="E76" s="56">
        <v>11.5918133830887</v>
      </c>
      <c r="F76" s="56">
        <v>9.3707484713922327</v>
      </c>
      <c r="G76" s="56">
        <v>8.7893536103012195</v>
      </c>
      <c r="H76" s="56">
        <v>11.803332741795881</v>
      </c>
      <c r="I76" s="56">
        <v>10.805113221060347</v>
      </c>
    </row>
    <row r="77" spans="2:20">
      <c r="B77" s="45"/>
      <c r="C77" s="45" t="s">
        <v>120</v>
      </c>
      <c r="D77" s="52"/>
      <c r="E77" s="52"/>
      <c r="F77" s="52"/>
      <c r="G77" s="52"/>
      <c r="H77" s="52"/>
      <c r="I77" s="52"/>
    </row>
    <row r="78" spans="2:20">
      <c r="B78" s="45"/>
      <c r="C78" s="45" t="s">
        <v>121</v>
      </c>
      <c r="D78" s="52"/>
      <c r="E78" s="52"/>
      <c r="F78" s="52"/>
      <c r="G78" s="52"/>
      <c r="H78" s="52"/>
      <c r="I78" s="52"/>
    </row>
    <row r="79" spans="2:20">
      <c r="B79" s="45"/>
      <c r="C79" s="45" t="s">
        <v>122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124</v>
      </c>
      <c r="D81" s="52"/>
      <c r="E81" s="52"/>
      <c r="F81" s="52"/>
      <c r="G81" s="52"/>
      <c r="H81" s="52"/>
      <c r="I81" s="52"/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84"/>
      <c r="D84" s="485"/>
      <c r="E84" s="485"/>
      <c r="F84" s="485"/>
      <c r="G84" s="485"/>
      <c r="H84" s="485"/>
      <c r="I84" s="485"/>
    </row>
    <row r="85" spans="2:9">
      <c r="C85" s="484"/>
      <c r="D85" s="484"/>
      <c r="E85" s="484"/>
      <c r="F85" s="484"/>
      <c r="G85" s="484"/>
      <c r="H85" s="484"/>
      <c r="I85" s="484"/>
    </row>
    <row r="86" spans="2:9" ht="18.75">
      <c r="B86" s="42"/>
      <c r="C86" s="43"/>
      <c r="D86" s="43"/>
      <c r="E86" s="43"/>
      <c r="F86" s="43"/>
      <c r="G86" s="43"/>
      <c r="H86" s="43"/>
      <c r="I86" s="43"/>
    </row>
    <row r="87" spans="2:9" ht="18.7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U42" sqref="U42"/>
      <selection pane="bottomLeft" activeCell="I25" sqref="I25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123</v>
      </c>
      <c r="D29" s="52">
        <v>1034.6222322339643</v>
      </c>
      <c r="E29" s="52">
        <v>1258.8438483217346</v>
      </c>
      <c r="F29" s="52">
        <v>781.16225962492138</v>
      </c>
      <c r="G29" s="52">
        <v>439.20214140400003</v>
      </c>
      <c r="H29" s="52">
        <v>641.18854595151731</v>
      </c>
      <c r="I29" s="52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118</v>
      </c>
      <c r="D36" s="52">
        <v>1119.5810830492335</v>
      </c>
      <c r="E36" s="52">
        <v>1374.8808700911582</v>
      </c>
      <c r="F36" s="52">
        <v>851.78409023440565</v>
      </c>
      <c r="G36" s="52">
        <v>478.5342876556262</v>
      </c>
      <c r="H36" s="52">
        <v>701.67093967182541</v>
      </c>
      <c r="I36" s="52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8" t="s">
        <v>119</v>
      </c>
      <c r="D37" s="56">
        <v>1118.9686098336081</v>
      </c>
      <c r="E37" s="56">
        <v>1375.0985683769698</v>
      </c>
      <c r="F37" s="56">
        <v>852.07047660990474</v>
      </c>
      <c r="G37" s="56">
        <v>478.55039465954314</v>
      </c>
      <c r="H37" s="56">
        <v>702.01413134843403</v>
      </c>
      <c r="I37" s="56">
        <v>1195.0908360511294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120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121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122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124</v>
      </c>
      <c r="D42" s="52"/>
      <c r="E42" s="52"/>
      <c r="F42" s="52"/>
      <c r="G42" s="52"/>
      <c r="H42" s="52"/>
      <c r="I42" s="52"/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118</v>
      </c>
      <c r="D75" s="52">
        <v>8.1268817806340099</v>
      </c>
      <c r="E75" s="52">
        <v>9.5819487194159336</v>
      </c>
      <c r="F75" s="52">
        <v>9.3809630053039541</v>
      </c>
      <c r="G75" s="52">
        <v>9.1396176313612401</v>
      </c>
      <c r="H75" s="52">
        <v>10.086533107706863</v>
      </c>
      <c r="I75" s="52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8" t="s">
        <v>119</v>
      </c>
      <c r="D76" s="56">
        <v>8.0839197875397275</v>
      </c>
      <c r="E76" s="56">
        <v>9.5739519365680472</v>
      </c>
      <c r="F76" s="56">
        <v>9.3705160056773984</v>
      </c>
      <c r="G76" s="56">
        <v>9.1457918989616527</v>
      </c>
      <c r="H76" s="56">
        <v>9.9781942803853774</v>
      </c>
      <c r="I76" s="56">
        <v>9.5980949903083701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120</v>
      </c>
      <c r="D77" s="52"/>
      <c r="E77" s="52"/>
      <c r="F77" s="52"/>
      <c r="G77" s="52"/>
      <c r="H77" s="52"/>
      <c r="I77" s="52"/>
      <c r="K77" s="209"/>
      <c r="L77" s="209"/>
      <c r="M77" s="209"/>
      <c r="N77" s="209"/>
      <c r="O77" s="209"/>
      <c r="P77" s="209"/>
    </row>
    <row r="78" spans="2:16">
      <c r="B78" s="45"/>
      <c r="C78" s="45" t="s">
        <v>121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122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124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84"/>
      <c r="D84" s="467"/>
      <c r="E84" s="467"/>
      <c r="F84" s="467"/>
      <c r="G84" s="467"/>
      <c r="H84" s="467"/>
      <c r="I84" s="467"/>
    </row>
    <row r="85" spans="2:16" ht="18.7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9" sqref="K29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89" t="s">
        <v>33</v>
      </c>
      <c r="C1" s="490"/>
      <c r="D1" s="490"/>
      <c r="E1" s="490"/>
      <c r="F1" s="490"/>
      <c r="G1" s="490"/>
    </row>
    <row r="3" spans="1:138" ht="18.75">
      <c r="B3" s="267" t="s">
        <v>218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91" t="s">
        <v>41</v>
      </c>
      <c r="C4" s="493" t="s">
        <v>40</v>
      </c>
      <c r="D4" s="494"/>
      <c r="E4" s="270" t="s">
        <v>34</v>
      </c>
      <c r="F4" s="270"/>
      <c r="G4" s="270"/>
    </row>
    <row r="5" spans="1:138" ht="18.600000000000001" customHeight="1">
      <c r="A5" s="269"/>
      <c r="B5" s="492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983750</v>
      </c>
      <c r="D6" s="276">
        <f>C6/$C$14</f>
        <v>0.45565350787197884</v>
      </c>
      <c r="E6" s="277">
        <v>0.28379072742108447</v>
      </c>
      <c r="F6" s="277">
        <v>0.12718702630996581</v>
      </c>
      <c r="G6" s="277">
        <v>0.18713728181742781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135715</v>
      </c>
      <c r="D7" s="276">
        <f t="shared" ref="D7:D11" si="0">C7/$C$14</f>
        <v>6.2860498928432637E-2</v>
      </c>
      <c r="E7" s="277">
        <v>0.18848811702260665</v>
      </c>
      <c r="F7" s="277">
        <v>0.1172272329439276</v>
      </c>
      <c r="G7" s="277">
        <v>0.1438003166012202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269820</v>
      </c>
      <c r="D8" s="276">
        <f t="shared" si="0"/>
        <v>0.12497527775757797</v>
      </c>
      <c r="E8" s="277">
        <v>0.35374741340589211</v>
      </c>
      <c r="F8" s="277">
        <v>0.25538610968773184</v>
      </c>
      <c r="G8" s="277">
        <v>0.29710165673097888</v>
      </c>
      <c r="H8" s="3"/>
      <c r="I8" s="3"/>
      <c r="J8" s="487"/>
      <c r="K8" s="487"/>
      <c r="L8" s="487"/>
      <c r="M8" s="487"/>
      <c r="N8" s="487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599161</v>
      </c>
      <c r="D9" s="276">
        <f t="shared" si="0"/>
        <v>0.27751950335967746</v>
      </c>
      <c r="E9" s="277">
        <v>0.2744602557617179</v>
      </c>
      <c r="F9" s="277">
        <v>6.8286012629904039E-2</v>
      </c>
      <c r="G9" s="277">
        <v>0.25669652228975176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146989</v>
      </c>
      <c r="D10" s="276">
        <f t="shared" si="0"/>
        <v>6.8082392344187337E-2</v>
      </c>
      <c r="E10" s="277">
        <v>0.43404721868051321</v>
      </c>
      <c r="F10" s="277">
        <v>0.42561558271084438</v>
      </c>
      <c r="G10" s="277">
        <v>0.42961276425354311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22850</v>
      </c>
      <c r="D11" s="276">
        <f t="shared" si="0"/>
        <v>1.0583667247649014E-2</v>
      </c>
      <c r="E11" s="277">
        <v>0.50216189039718451</v>
      </c>
      <c r="F11" s="277">
        <v>0.51180641384245107</v>
      </c>
      <c r="G11" s="277">
        <v>0.50544151477614585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2158285</v>
      </c>
      <c r="D12" s="281">
        <f>SUM(D6:D11)</f>
        <v>0.99967484750950331</v>
      </c>
      <c r="E12" s="282">
        <v>0.28460000000000002</v>
      </c>
      <c r="F12" s="282">
        <v>0.15</v>
      </c>
      <c r="G12" s="282">
        <v>0.2195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702</v>
      </c>
      <c r="D13" s="276">
        <f>C13/C14</f>
        <v>3.2515249049670054E-4</v>
      </c>
      <c r="E13" s="277">
        <v>3.0000000000000001E-3</v>
      </c>
      <c r="F13" s="277">
        <v>4.1000000000000003E-3</v>
      </c>
      <c r="G13" s="277">
        <v>3.0999999999999999E-3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2158987</v>
      </c>
      <c r="D14" s="285">
        <v>1</v>
      </c>
      <c r="E14" s="285">
        <v>0.27350000000000002</v>
      </c>
      <c r="F14" s="285">
        <v>0.14949999999999999</v>
      </c>
      <c r="G14" s="285">
        <v>0.2147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0.45565350787197884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0.12497527775757797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0.27751950335967746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0.14185171101076569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6.8082392344187337E-2</v>
      </c>
      <c r="D45" s="72">
        <f>SUM(C41:C44)</f>
        <v>0.99999999999999989</v>
      </c>
      <c r="E45" s="72">
        <f>SUM(C41:C44)</f>
        <v>0.99999999999999989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1.0583667247649014E-2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6.2860498928432637E-2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3.2515249049670054E-4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0.28370342202153137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0.99999999999999989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88"/>
      <c r="M54" s="488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88"/>
      <c r="M56" s="488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88"/>
      <c r="M62" s="488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6"/>
      <c r="M63" s="486"/>
      <c r="N63" s="486"/>
      <c r="O63" s="486"/>
      <c r="P63" s="486"/>
      <c r="Q63" s="486"/>
      <c r="R63" s="486"/>
      <c r="S63" s="486"/>
      <c r="T63" s="486"/>
      <c r="U63" s="486"/>
      <c r="V63" s="486"/>
      <c r="W63" s="486"/>
      <c r="X63" s="486"/>
      <c r="Y63" s="486"/>
      <c r="Z63" s="486"/>
      <c r="AA63" s="486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I21" sqref="I21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495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96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219</v>
      </c>
      <c r="C22" s="78">
        <f>'Distrib - regím. Altas nuevas'!$I$42</f>
        <v>1062.5389013240847</v>
      </c>
      <c r="D22" s="78">
        <f>'Distrib - regím. Altas nuevas'!$I$44</f>
        <v>1487.7919093678963</v>
      </c>
      <c r="E22" s="78">
        <f>'Distrib - regím. Altas nuevas'!$O$42</f>
        <v>1035.4057038504386</v>
      </c>
      <c r="F22" s="78">
        <f>'Distrib - regím. Altas nuevas'!$O$44</f>
        <v>1391.7101849206347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" customHeight="1">
      <c r="B40" s="79" t="s">
        <v>220</v>
      </c>
      <c r="C40" s="83">
        <f>C22/C47-1</f>
        <v>1.6511270974365555E-2</v>
      </c>
      <c r="D40" s="83">
        <f>D22/D47-1</f>
        <v>2.5426913893374037E-2</v>
      </c>
      <c r="E40" s="83">
        <f>E22/E47-1</f>
        <v>1.5990132419894332E-2</v>
      </c>
      <c r="F40" s="83">
        <f>F22/F47-1</f>
        <v>2.0083547669250246E-2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85" customHeight="1">
      <c r="B43" t="s">
        <v>202</v>
      </c>
    </row>
    <row r="44" spans="1:15" ht="23.85" customHeight="1">
      <c r="B44" t="s">
        <v>221</v>
      </c>
      <c r="K44" s="219"/>
      <c r="L44" s="219"/>
      <c r="M44" s="219"/>
      <c r="N44" s="219"/>
      <c r="O44" s="219"/>
    </row>
    <row r="45" spans="1:15" ht="35.65" customHeight="1">
      <c r="A45" s="383"/>
      <c r="B45" s="326"/>
      <c r="C45" s="326" t="s">
        <v>151</v>
      </c>
      <c r="D45" s="326"/>
      <c r="E45" s="326" t="s">
        <v>152</v>
      </c>
      <c r="F45" s="327"/>
      <c r="G45" s="319"/>
      <c r="H45" s="219"/>
      <c r="I45" s="219"/>
      <c r="K45" s="219"/>
      <c r="L45" s="219"/>
      <c r="M45" s="219"/>
      <c r="N45" s="219"/>
      <c r="O45" s="219"/>
    </row>
    <row r="46" spans="1:15">
      <c r="A46" s="383"/>
      <c r="B46" s="326"/>
      <c r="C46" s="326" t="s">
        <v>28</v>
      </c>
      <c r="D46" s="326" t="s">
        <v>29</v>
      </c>
      <c r="E46" s="326" t="s">
        <v>28</v>
      </c>
      <c r="F46" s="327" t="s">
        <v>29</v>
      </c>
      <c r="G46" s="319"/>
      <c r="H46" s="219"/>
      <c r="I46" s="219"/>
      <c r="K46" s="219"/>
      <c r="L46" s="224"/>
      <c r="M46" s="224"/>
      <c r="N46" s="219"/>
      <c r="O46" s="223"/>
    </row>
    <row r="47" spans="1:15" ht="21.4" customHeight="1">
      <c r="A47" s="383"/>
      <c r="B47" s="326"/>
      <c r="C47" s="328">
        <v>1045.28</v>
      </c>
      <c r="D47" s="328">
        <v>1450.9</v>
      </c>
      <c r="E47" s="326">
        <v>1019.11</v>
      </c>
      <c r="F47" s="329">
        <v>1364.31</v>
      </c>
      <c r="G47" s="319"/>
      <c r="H47" s="219"/>
      <c r="I47" s="219"/>
      <c r="K47" s="219"/>
      <c r="L47" s="219"/>
      <c r="M47" s="219"/>
      <c r="N47" s="219"/>
      <c r="O47" s="219"/>
    </row>
    <row r="48" spans="1:15" ht="19.7" customHeight="1">
      <c r="A48" s="383"/>
      <c r="B48" s="326"/>
      <c r="C48" s="326"/>
      <c r="D48" s="326"/>
      <c r="E48" s="326"/>
      <c r="F48" s="327"/>
      <c r="G48" s="319"/>
      <c r="H48" s="219"/>
      <c r="I48" s="219"/>
      <c r="K48" s="219"/>
      <c r="L48" s="219"/>
      <c r="M48" s="219"/>
      <c r="N48" s="219"/>
      <c r="O48" s="219"/>
    </row>
    <row r="49" spans="1:15">
      <c r="A49" s="383"/>
      <c r="B49" s="326"/>
      <c r="C49" s="326"/>
      <c r="D49" s="326"/>
      <c r="E49" s="326"/>
      <c r="F49" s="327"/>
      <c r="G49" s="319"/>
      <c r="H49" s="219"/>
      <c r="I49" s="219"/>
      <c r="K49" s="219"/>
      <c r="L49" s="219"/>
      <c r="M49" s="219"/>
      <c r="N49" s="219"/>
      <c r="O49" s="219"/>
    </row>
    <row r="50" spans="1:15">
      <c r="A50" s="383"/>
      <c r="B50" s="319"/>
      <c r="C50" s="319"/>
      <c r="D50" s="319"/>
      <c r="E50" s="319"/>
      <c r="F50" s="319"/>
      <c r="G50" s="319"/>
      <c r="H50" s="330"/>
      <c r="I50" s="220"/>
      <c r="K50" s="219"/>
      <c r="L50" s="219"/>
      <c r="M50" s="219"/>
      <c r="N50" s="219"/>
      <c r="O50" s="219"/>
    </row>
    <row r="51" spans="1:15">
      <c r="A51" s="383"/>
      <c r="B51" s="319"/>
      <c r="C51" s="319"/>
      <c r="D51" s="319"/>
      <c r="E51" s="319"/>
      <c r="F51" s="319"/>
      <c r="G51" s="319"/>
      <c r="H51" s="219"/>
      <c r="I51" s="219"/>
      <c r="K51" s="219"/>
      <c r="L51" s="219"/>
      <c r="M51" s="219"/>
      <c r="N51" s="219"/>
      <c r="O51" s="219"/>
    </row>
    <row r="52" spans="1:15">
      <c r="A52" s="383"/>
      <c r="B52" s="319"/>
      <c r="C52" s="319"/>
      <c r="D52" s="319"/>
      <c r="E52" s="319"/>
      <c r="F52" s="319"/>
      <c r="G52" s="319"/>
      <c r="H52" s="219"/>
      <c r="I52" s="220"/>
      <c r="K52" s="219"/>
      <c r="L52" s="219"/>
      <c r="M52" s="219"/>
      <c r="N52" s="219"/>
      <c r="O52" s="219"/>
    </row>
    <row r="53" spans="1:15">
      <c r="A53" s="383"/>
      <c r="B53" s="319"/>
      <c r="C53" s="319"/>
      <c r="D53" s="319"/>
      <c r="E53" s="319"/>
      <c r="F53" s="319"/>
      <c r="G53" s="320"/>
      <c r="H53" s="219"/>
      <c r="I53" s="220"/>
      <c r="K53" s="219"/>
      <c r="L53" s="219"/>
      <c r="M53" s="219"/>
      <c r="N53" s="219"/>
      <c r="O53" s="219"/>
    </row>
    <row r="54" spans="1:15">
      <c r="A54" s="383"/>
      <c r="B54" s="319"/>
      <c r="C54" s="319"/>
      <c r="D54" s="319"/>
      <c r="E54" s="319"/>
      <c r="F54" s="319"/>
      <c r="G54" s="320"/>
      <c r="H54" s="297"/>
      <c r="I54" s="220"/>
      <c r="K54" s="219"/>
      <c r="L54" s="219"/>
      <c r="M54" s="219"/>
      <c r="N54" s="219"/>
      <c r="O54" s="219"/>
    </row>
    <row r="55" spans="1:15">
      <c r="A55" s="383"/>
      <c r="B55" s="319"/>
      <c r="C55" s="319"/>
      <c r="D55" s="319"/>
      <c r="E55" s="319"/>
      <c r="F55" s="319"/>
      <c r="G55" s="320"/>
      <c r="H55" s="219"/>
      <c r="I55" s="220"/>
      <c r="K55" s="219"/>
      <c r="L55" s="219"/>
      <c r="M55" s="219"/>
      <c r="N55" s="219"/>
      <c r="O55" s="219"/>
    </row>
    <row r="56" spans="1:15">
      <c r="A56" s="368"/>
      <c r="B56" s="320"/>
      <c r="C56" s="319"/>
      <c r="D56" s="319"/>
      <c r="E56" s="319"/>
      <c r="F56" s="319"/>
      <c r="G56" s="368"/>
      <c r="H56" s="220"/>
      <c r="I56" s="220"/>
      <c r="K56" s="219"/>
      <c r="L56" s="219"/>
      <c r="M56" s="219"/>
      <c r="N56" s="219"/>
      <c r="O56" s="219"/>
    </row>
    <row r="57" spans="1:15">
      <c r="B57" s="320"/>
      <c r="C57" s="320"/>
      <c r="D57" s="320"/>
      <c r="E57" s="320"/>
      <c r="F57" s="320"/>
      <c r="G57" s="314"/>
      <c r="H57" s="220"/>
      <c r="I57" s="220"/>
    </row>
    <row r="58" spans="1:15">
      <c r="B58" s="320"/>
      <c r="C58" s="320"/>
      <c r="D58" s="320"/>
      <c r="E58" s="320"/>
      <c r="F58" s="320"/>
      <c r="G58" s="220"/>
    </row>
    <row r="59" spans="1:15">
      <c r="B59" s="368"/>
      <c r="C59" s="368"/>
      <c r="D59" s="368"/>
      <c r="E59" s="368"/>
      <c r="F59" s="368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2023-02-22T08:37:20Z</cp:lastPrinted>
  <dcterms:created xsi:type="dcterms:W3CDTF">2016-11-17T11:36:14Z</dcterms:created>
  <dcterms:modified xsi:type="dcterms:W3CDTF">2023-07-25T06:45:54Z</dcterms:modified>
</cp:coreProperties>
</file>